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sers1\01山口\11総務部・部門\1160管財課\03車両担当\EV活用・カーシェアリング\R6カーシェアプロポーザル\02-1質問＆回答\"/>
    </mc:Choice>
  </mc:AlternateContent>
  <bookViews>
    <workbookView xWindow="0" yWindow="0" windowWidth="20700" windowHeight="11685"/>
  </bookViews>
  <sheets>
    <sheet name="別紙１【様式例】"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2" l="1"/>
  <c r="E32" i="2" s="1"/>
  <c r="D28" i="2"/>
  <c r="C28" i="2"/>
  <c r="C32" i="2" s="1"/>
  <c r="C33" i="2" s="1"/>
  <c r="D10" i="2"/>
  <c r="D12" i="2" s="1"/>
  <c r="D16" i="2" s="1"/>
  <c r="E10" i="2"/>
  <c r="E12" i="2" s="1"/>
  <c r="E16" i="2" s="1"/>
  <c r="C10" i="2"/>
  <c r="F27" i="2"/>
  <c r="F26" i="2"/>
  <c r="F25" i="2"/>
  <c r="F24" i="2"/>
  <c r="F11" i="2"/>
  <c r="F9" i="2"/>
  <c r="F10" i="2" l="1"/>
  <c r="F28" i="2"/>
  <c r="C12" i="2"/>
  <c r="C16" i="2" s="1"/>
  <c r="F16" i="2" s="1"/>
  <c r="E17" i="2"/>
  <c r="E6" i="2" s="1"/>
  <c r="E33" i="2"/>
  <c r="E21" i="2" s="1"/>
  <c r="D17" i="2"/>
  <c r="D6" i="2" s="1"/>
  <c r="D32" i="2"/>
  <c r="F32" i="2" s="1"/>
  <c r="C21" i="2"/>
  <c r="E37" i="2" l="1"/>
  <c r="F12" i="2"/>
  <c r="C17" i="2"/>
  <c r="F17" i="2" s="1"/>
  <c r="D33" i="2"/>
  <c r="D21" i="2" l="1"/>
  <c r="F33" i="2"/>
  <c r="C6" i="2"/>
  <c r="C37" i="2" s="1"/>
  <c r="D37" i="2" l="1"/>
  <c r="F37" i="2" s="1"/>
  <c r="F21" i="2"/>
  <c r="F6" i="2"/>
</calcChain>
</file>

<file path=xl/comments1.xml><?xml version="1.0" encoding="utf-8"?>
<comments xmlns="http://schemas.openxmlformats.org/spreadsheetml/2006/main">
  <authors>
    <author>07155</author>
  </authors>
  <commentList>
    <comment ref="B24" authorId="0" shapeId="0">
      <text>
        <r>
          <rPr>
            <sz val="9"/>
            <color indexed="81"/>
            <rFont val="MS P ゴシック"/>
            <family val="3"/>
            <charset val="128"/>
          </rPr>
          <t>裏面の区分と内容を参照の上プルダウンから選択してください。</t>
        </r>
      </text>
    </comment>
  </commentList>
</comments>
</file>

<file path=xl/sharedStrings.xml><?xml version="1.0" encoding="utf-8"?>
<sst xmlns="http://schemas.openxmlformats.org/spreadsheetml/2006/main" count="86" uniqueCount="63">
  <si>
    <t>契約金額</t>
    <rPh sb="0" eb="2">
      <t>ケイヤク</t>
    </rPh>
    <rPh sb="2" eb="4">
      <t>キンガク</t>
    </rPh>
    <phoneticPr fontId="2"/>
  </si>
  <si>
    <t>車両本体価格</t>
    <rPh sb="0" eb="2">
      <t>シャリョウ</t>
    </rPh>
    <rPh sb="2" eb="4">
      <t>ホンタイ</t>
    </rPh>
    <rPh sb="4" eb="6">
      <t>カカク</t>
    </rPh>
    <phoneticPr fontId="2"/>
  </si>
  <si>
    <t>車両維持管理費</t>
    <rPh sb="0" eb="2">
      <t>シャリョウ</t>
    </rPh>
    <rPh sb="2" eb="4">
      <t>イジ</t>
    </rPh>
    <rPh sb="4" eb="7">
      <t>カンリヒ</t>
    </rPh>
    <phoneticPr fontId="2"/>
  </si>
  <si>
    <t>計</t>
    <rPh sb="0" eb="1">
      <t>ケイ</t>
    </rPh>
    <phoneticPr fontId="2"/>
  </si>
  <si>
    <t>リース期間（月数）</t>
    <rPh sb="3" eb="5">
      <t>キカン</t>
    </rPh>
    <rPh sb="6" eb="8">
      <t>ツキスウ</t>
    </rPh>
    <phoneticPr fontId="2"/>
  </si>
  <si>
    <t>-</t>
    <phoneticPr fontId="2"/>
  </si>
  <si>
    <t>リース料（月額・税込）</t>
    <rPh sb="3" eb="4">
      <t>リョウ</t>
    </rPh>
    <rPh sb="5" eb="7">
      <t>ゲツガク</t>
    </rPh>
    <rPh sb="8" eb="10">
      <t>ゼイコミ</t>
    </rPh>
    <phoneticPr fontId="2"/>
  </si>
  <si>
    <t>消費税</t>
    <rPh sb="0" eb="3">
      <t>ショウヒゼイ</t>
    </rPh>
    <phoneticPr fontId="2"/>
  </si>
  <si>
    <t>①車両リース事業</t>
    <rPh sb="1" eb="3">
      <t>シャリョウ</t>
    </rPh>
    <rPh sb="6" eb="8">
      <t>ジギョウ</t>
    </rPh>
    <phoneticPr fontId="2"/>
  </si>
  <si>
    <t>②カーシェア事業</t>
    <rPh sb="6" eb="8">
      <t>ジギョウ</t>
    </rPh>
    <phoneticPr fontId="2"/>
  </si>
  <si>
    <t>車両１</t>
    <rPh sb="0" eb="2">
      <t>シャリョウ</t>
    </rPh>
    <phoneticPr fontId="2"/>
  </si>
  <si>
    <t>車両２</t>
    <rPh sb="0" eb="2">
      <t>シャリョウ</t>
    </rPh>
    <phoneticPr fontId="2"/>
  </si>
  <si>
    <t>車両３</t>
    <rPh sb="0" eb="2">
      <t>シャリョウ</t>
    </rPh>
    <phoneticPr fontId="2"/>
  </si>
  <si>
    <t>車名・グレード</t>
    <rPh sb="0" eb="2">
      <t>シャメイ</t>
    </rPh>
    <phoneticPr fontId="2"/>
  </si>
  <si>
    <t>①＋②</t>
    <phoneticPr fontId="2"/>
  </si>
  <si>
    <t>内訳</t>
    <phoneticPr fontId="2"/>
  </si>
  <si>
    <t>リース料（月額・税別）</t>
    <rPh sb="3" eb="4">
      <t>リョウ</t>
    </rPh>
    <rPh sb="5" eb="7">
      <t>ゲツガク</t>
    </rPh>
    <rPh sb="8" eb="10">
      <t>ゼイベツ</t>
    </rPh>
    <phoneticPr fontId="2"/>
  </si>
  <si>
    <t>事業費（月額・税別）</t>
    <rPh sb="0" eb="3">
      <t>ジギョウヒ</t>
    </rPh>
    <rPh sb="4" eb="6">
      <t>ゲツガク</t>
    </rPh>
    <rPh sb="7" eb="9">
      <t>ゼイベツ</t>
    </rPh>
    <phoneticPr fontId="2"/>
  </si>
  <si>
    <t>事業費（月額・税込）</t>
    <rPh sb="0" eb="3">
      <t>ジギョウヒ</t>
    </rPh>
    <rPh sb="4" eb="6">
      <t>ゲツガク</t>
    </rPh>
    <rPh sb="7" eb="9">
      <t>ゼイコミ</t>
    </rPh>
    <phoneticPr fontId="2"/>
  </si>
  <si>
    <t>リース料＋カーシェア事業費
（月額・税込）</t>
    <rPh sb="3" eb="4">
      <t>リョウ</t>
    </rPh>
    <rPh sb="10" eb="13">
      <t>ジギョウヒ</t>
    </rPh>
    <rPh sb="15" eb="17">
      <t>ゲツガク</t>
    </rPh>
    <rPh sb="18" eb="20">
      <t>ゼイコミ</t>
    </rPh>
    <phoneticPr fontId="2"/>
  </si>
  <si>
    <t>諸謝金</t>
    <rPh sb="0" eb="3">
      <t>ショシャキン</t>
    </rPh>
    <phoneticPr fontId="2"/>
  </si>
  <si>
    <t>旅費</t>
    <rPh sb="0" eb="2">
      <t>リョヒ</t>
    </rPh>
    <phoneticPr fontId="2"/>
  </si>
  <si>
    <t>会議費</t>
    <rPh sb="0" eb="3">
      <t>カイギヒ</t>
    </rPh>
    <phoneticPr fontId="2"/>
  </si>
  <si>
    <t>備品費</t>
    <rPh sb="0" eb="3">
      <t>ビヒンヒ</t>
    </rPh>
    <phoneticPr fontId="2"/>
  </si>
  <si>
    <t>消耗品費</t>
    <rPh sb="0" eb="3">
      <t>ショウモウヒン</t>
    </rPh>
    <rPh sb="3" eb="4">
      <t>ヒ</t>
    </rPh>
    <phoneticPr fontId="2"/>
  </si>
  <si>
    <t>借料及び損料</t>
    <rPh sb="0" eb="2">
      <t>シャクリョウ</t>
    </rPh>
    <rPh sb="2" eb="3">
      <t>オヨ</t>
    </rPh>
    <rPh sb="4" eb="6">
      <t>ソンリョウ</t>
    </rPh>
    <phoneticPr fontId="2"/>
  </si>
  <si>
    <t>通信運搬費</t>
    <rPh sb="0" eb="2">
      <t>ツウシン</t>
    </rPh>
    <rPh sb="2" eb="4">
      <t>ウンパン</t>
    </rPh>
    <rPh sb="4" eb="5">
      <t>ヒ</t>
    </rPh>
    <phoneticPr fontId="2"/>
  </si>
  <si>
    <t>光熱水費</t>
    <rPh sb="0" eb="4">
      <t>コウネツスイヒ</t>
    </rPh>
    <phoneticPr fontId="2"/>
  </si>
  <si>
    <t>印刷製本費</t>
    <rPh sb="0" eb="2">
      <t>インサツ</t>
    </rPh>
    <rPh sb="2" eb="4">
      <t>セイホン</t>
    </rPh>
    <rPh sb="4" eb="5">
      <t>ヒ</t>
    </rPh>
    <phoneticPr fontId="2"/>
  </si>
  <si>
    <t>雑役務費</t>
    <rPh sb="0" eb="1">
      <t>ザツ</t>
    </rPh>
    <rPh sb="1" eb="4">
      <t>エキムヒ</t>
    </rPh>
    <phoneticPr fontId="2"/>
  </si>
  <si>
    <t>人件費</t>
    <rPh sb="0" eb="3">
      <t>ジンケンヒ</t>
    </rPh>
    <phoneticPr fontId="2"/>
  </si>
  <si>
    <t>事業期間（月数）</t>
    <rPh sb="0" eb="2">
      <t>ジギョウ</t>
    </rPh>
    <rPh sb="2" eb="4">
      <t>キカン</t>
    </rPh>
    <rPh sb="5" eb="7">
      <t>ツキスウ</t>
    </rPh>
    <phoneticPr fontId="2"/>
  </si>
  <si>
    <t>内容</t>
    <rPh sb="0" eb="2">
      <t>ナイヨウ</t>
    </rPh>
    <phoneticPr fontId="2"/>
  </si>
  <si>
    <t>　電気・水道・ガス料金等の光熱水費</t>
    <phoneticPr fontId="2"/>
  </si>
  <si>
    <t>区分</t>
    <rPh sb="0" eb="2">
      <t>クブン</t>
    </rPh>
    <phoneticPr fontId="2"/>
  </si>
  <si>
    <t>（税別）</t>
    <rPh sb="1" eb="2">
      <t>ゼイ</t>
    </rPh>
    <rPh sb="2" eb="3">
      <t>ベツ</t>
    </rPh>
    <phoneticPr fontId="2"/>
  </si>
  <si>
    <t>電気自動車</t>
  </si>
  <si>
    <t>種別(電気自動車、PHV・PHEVの別)</t>
    <rPh sb="0" eb="1">
      <t>タネ</t>
    </rPh>
    <rPh sb="1" eb="2">
      <t>ベツ</t>
    </rPh>
    <rPh sb="3" eb="5">
      <t>デンキ</t>
    </rPh>
    <rPh sb="5" eb="8">
      <t>ジドウシャ</t>
    </rPh>
    <rPh sb="18" eb="19">
      <t>ベツ</t>
    </rPh>
    <phoneticPr fontId="2"/>
  </si>
  <si>
    <t>●●●　□□□</t>
    <phoneticPr fontId="2"/>
  </si>
  <si>
    <t>○○○　■■■</t>
    <phoneticPr fontId="2"/>
  </si>
  <si>
    <t>PHV・PHEV</t>
  </si>
  <si>
    <t>　補助事業の執行にあたって直接必要な人件費</t>
    <rPh sb="1" eb="3">
      <t>ホジョ</t>
    </rPh>
    <rPh sb="18" eb="21">
      <t>ジンケンヒ</t>
    </rPh>
    <phoneticPr fontId="2"/>
  </si>
  <si>
    <t>　補助事業の執行を行うために必要な謝金。以下、①～④をいう。
①補助事業の執行にあたり実施する検討委員会等の外部委員に対する出席謝金
②講演会等に招聘した外部専門家への講演謝金
③個人の専門的技術による役務の提供への謝金（技術指導・原稿執筆・査読・校正等）
④その他補助事業の執行にあたっての実施に必要な謝金</t>
    <rPh sb="1" eb="3">
      <t>ホジョ</t>
    </rPh>
    <rPh sb="32" eb="34">
      <t>ホジョ</t>
    </rPh>
    <rPh sb="133" eb="135">
      <t>ホジョ</t>
    </rPh>
    <phoneticPr fontId="2"/>
  </si>
  <si>
    <t>　補助事業の執行にあたって直接必要な国内出張に係る交通費、宿泊費、日当等及び補助事業の執行にあたって実施する検討委員会等の外部委員や講演会等に招聘した外部専門家等に対する旅費</t>
    <rPh sb="1" eb="3">
      <t>ホジョ</t>
    </rPh>
    <rPh sb="38" eb="40">
      <t>ホジョ</t>
    </rPh>
    <phoneticPr fontId="2"/>
  </si>
  <si>
    <t>　補助事業の執行にあたって直接必要な会議等の開催に伴う会議費</t>
    <rPh sb="1" eb="3">
      <t>ホジョ</t>
    </rPh>
    <phoneticPr fontId="2"/>
  </si>
  <si>
    <t>　補助事業の執行にあたって直接必要な備品の購入経費</t>
    <rPh sb="1" eb="3">
      <t>ホジョ</t>
    </rPh>
    <phoneticPr fontId="2"/>
  </si>
  <si>
    <t>補助事業の執行にあたって直接必要な物品の購入経費</t>
    <phoneticPr fontId="2"/>
  </si>
  <si>
    <t>　補助事業の執行にあたって直接必要な機械器具類等のリース・レンタル料や損料、会議等の開催にあたって必要な会場借料など</t>
    <phoneticPr fontId="2"/>
  </si>
  <si>
    <t>　補助事業の執行にあたって直接必要な物品等の運搬費、郵便料、データ通信料等</t>
    <phoneticPr fontId="2"/>
  </si>
  <si>
    <t>　補助事業の執行にあたって直接必要なパンフレットや検討会資料等の印刷物、報告書の製本等に係る経費</t>
    <rPh sb="3" eb="5">
      <t>ジギョウ</t>
    </rPh>
    <phoneticPr fontId="2"/>
  </si>
  <si>
    <t>　補助事業の執行にあたって必要となる諸業務（速記料、通訳料、翻訳料等）に要する経費</t>
    <phoneticPr fontId="2"/>
  </si>
  <si>
    <t>▲▲▲　△△△</t>
    <phoneticPr fontId="2"/>
  </si>
  <si>
    <t>　　令和　　年　　月　　日</t>
    <rPh sb="2" eb="4">
      <t>レイワ</t>
    </rPh>
    <rPh sb="6" eb="7">
      <t>ネン</t>
    </rPh>
    <rPh sb="9" eb="10">
      <t>ツキ</t>
    </rPh>
    <rPh sb="12" eb="13">
      <t>ニチ</t>
    </rPh>
    <phoneticPr fontId="2"/>
  </si>
  <si>
    <t>所在地</t>
    <rPh sb="0" eb="3">
      <t>ショザイチ</t>
    </rPh>
    <phoneticPr fontId="2"/>
  </si>
  <si>
    <t>企業（団体）名</t>
    <phoneticPr fontId="2"/>
  </si>
  <si>
    <t>代表者名</t>
    <phoneticPr fontId="2"/>
  </si>
  <si>
    <t>　　誓約します。</t>
    <phoneticPr fontId="2"/>
  </si>
  <si>
    <t>（※）本人（代表者）が手書きしない場合は、記名押印してください。</t>
    <phoneticPr fontId="2"/>
  </si>
  <si>
    <t>（※）</t>
    <phoneticPr fontId="2"/>
  </si>
  <si>
    <t>　　　上記車両について、契約期間満了まで継続的に使用するために必要な措置等を行うことを</t>
    <rPh sb="3" eb="5">
      <t>ジョウキ</t>
    </rPh>
    <rPh sb="5" eb="7">
      <t>シャリョウ</t>
    </rPh>
    <rPh sb="12" eb="14">
      <t>ケイヤク</t>
    </rPh>
    <rPh sb="14" eb="16">
      <t>キカン</t>
    </rPh>
    <rPh sb="16" eb="18">
      <t>マンリョウ</t>
    </rPh>
    <rPh sb="20" eb="23">
      <t>ケイゾクテキ</t>
    </rPh>
    <rPh sb="24" eb="26">
      <t>シヨウ</t>
    </rPh>
    <rPh sb="31" eb="33">
      <t>ヒツヨウ</t>
    </rPh>
    <rPh sb="34" eb="36">
      <t>ソチ</t>
    </rPh>
    <rPh sb="36" eb="37">
      <t>トウ</t>
    </rPh>
    <phoneticPr fontId="2"/>
  </si>
  <si>
    <t>（参考）カーシェア事業の内訳の区分と内容</t>
    <rPh sb="1" eb="3">
      <t>サンコウ</t>
    </rPh>
    <rPh sb="9" eb="11">
      <t>ジギョウ</t>
    </rPh>
    <rPh sb="12" eb="14">
      <t>ウチワケ</t>
    </rPh>
    <rPh sb="15" eb="17">
      <t>クブン</t>
    </rPh>
    <rPh sb="18" eb="20">
      <t>ナイヨウ</t>
    </rPh>
    <phoneticPr fontId="2"/>
  </si>
  <si>
    <t>リース料金から交付金額相当分が控除されていることの証明書</t>
    <rPh sb="3" eb="5">
      <t>リョウキン</t>
    </rPh>
    <rPh sb="7" eb="10">
      <t>コウフキン</t>
    </rPh>
    <rPh sb="10" eb="11">
      <t>ガク</t>
    </rPh>
    <rPh sb="11" eb="14">
      <t>ソウトウブン</t>
    </rPh>
    <rPh sb="15" eb="17">
      <t>コウジョ</t>
    </rPh>
    <rPh sb="25" eb="27">
      <t>ショウメイ</t>
    </rPh>
    <phoneticPr fontId="2"/>
  </si>
  <si>
    <r>
      <t xml:space="preserve">補助金相当額
</t>
    </r>
    <r>
      <rPr>
        <b/>
        <sz val="11"/>
        <rFont val="游ゴシック"/>
        <family val="3"/>
        <charset val="128"/>
        <scheme val="minor"/>
      </rPr>
      <t>（補助金交付申請額）</t>
    </r>
    <rPh sb="0" eb="3">
      <t>ホジョキン</t>
    </rPh>
    <rPh sb="3" eb="5">
      <t>ソウトウ</t>
    </rPh>
    <rPh sb="5" eb="6">
      <t>ガク</t>
    </rPh>
    <rPh sb="8" eb="11">
      <t>ホジョキン</t>
    </rPh>
    <rPh sb="11" eb="13">
      <t>コウフ</t>
    </rPh>
    <rPh sb="13" eb="15">
      <t>シンセイ</t>
    </rPh>
    <rPh sb="15" eb="16">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</si>
</sst>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indexed="81"/>
      <name val="MS P ゴシック"/>
      <family val="3"/>
      <charset val="128"/>
    </font>
    <font>
      <sz val="11"/>
      <color rgb="FF000000"/>
      <name val="ＭＳ 明朝"/>
      <family val="1"/>
      <charset val="128"/>
    </font>
    <font>
      <sz val="8"/>
      <color theme="1"/>
      <name val="ＭＳ 明朝"/>
      <family val="1"/>
      <charset val="128"/>
    </font>
    <font>
      <sz val="11"/>
      <name val="游ゴシック"/>
      <family val="2"/>
      <charset val="128"/>
      <scheme val="minor"/>
    </font>
    <font>
      <sz val="11"/>
      <name val="游ゴシック"/>
      <family val="3"/>
      <charset val="128"/>
      <scheme val="minor"/>
    </font>
    <font>
      <b/>
      <sz val="11"/>
      <name val="游ゴシック"/>
      <family val="3"/>
      <charset val="128"/>
      <scheme val="minor"/>
    </font>
    <font>
      <sz val="8"/>
      <name val="游ゴシック"/>
      <family val="3"/>
      <charset val="128"/>
      <scheme val="minor"/>
    </font>
    <font>
      <sz val="6"/>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0" fillId="0" borderId="0" xfId="0" applyBorder="1">
      <alignment vertical="center"/>
    </xf>
    <xf numFmtId="0" fontId="4" fillId="0" borderId="0" xfId="0" applyFont="1" applyAlignment="1">
      <alignment horizontal="justify" vertical="center"/>
    </xf>
    <xf numFmtId="0" fontId="4" fillId="0" borderId="0" xfId="0" applyFont="1" applyAlignment="1">
      <alignment horizontal="left" vertical="center"/>
    </xf>
    <xf numFmtId="0" fontId="5" fillId="0" borderId="0" xfId="0" applyFont="1" applyAlignment="1">
      <alignment horizontal="justify" vertical="center"/>
    </xf>
    <xf numFmtId="0" fontId="6" fillId="0" borderId="0" xfId="0" applyFont="1" applyFill="1">
      <alignment vertical="center"/>
    </xf>
    <xf numFmtId="0" fontId="7" fillId="0" borderId="8" xfId="0" applyFont="1" applyFill="1" applyBorder="1">
      <alignment vertical="center"/>
    </xf>
    <xf numFmtId="0" fontId="8" fillId="0" borderId="3" xfId="0" applyFont="1" applyFill="1" applyBorder="1" applyAlignment="1">
      <alignment vertical="center"/>
    </xf>
    <xf numFmtId="0" fontId="8" fillId="0" borderId="5" xfId="0" applyFont="1" applyFill="1" applyBorder="1" applyAlignment="1">
      <alignment vertical="center"/>
    </xf>
    <xf numFmtId="0" fontId="7" fillId="0" borderId="1" xfId="0" applyFont="1" applyFill="1" applyBorder="1">
      <alignment vertical="center"/>
    </xf>
    <xf numFmtId="0" fontId="8" fillId="0" borderId="6" xfId="0" applyFont="1" applyFill="1" applyBorder="1" applyAlignment="1">
      <alignment vertical="center"/>
    </xf>
    <xf numFmtId="0" fontId="7" fillId="0" borderId="1" xfId="0" applyFont="1" applyFill="1" applyBorder="1" applyAlignment="1">
      <alignment vertical="center"/>
    </xf>
    <xf numFmtId="0" fontId="9" fillId="0" borderId="1"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shrinkToFit="1"/>
    </xf>
    <xf numFmtId="0" fontId="7" fillId="0" borderId="6" xfId="0" applyFont="1" applyFill="1" applyBorder="1">
      <alignment vertical="center"/>
    </xf>
    <xf numFmtId="38" fontId="7" fillId="0" borderId="1" xfId="0" applyNumberFormat="1" applyFont="1" applyFill="1" applyBorder="1">
      <alignment vertical="center"/>
    </xf>
    <xf numFmtId="0" fontId="8" fillId="0" borderId="7" xfId="0" applyFont="1" applyFill="1" applyBorder="1">
      <alignment vertical="center"/>
    </xf>
    <xf numFmtId="0" fontId="8" fillId="0" borderId="8" xfId="0" applyFont="1" applyFill="1" applyBorder="1" applyAlignment="1">
      <alignment horizontal="center" vertical="center"/>
    </xf>
    <xf numFmtId="0" fontId="7" fillId="0" borderId="9" xfId="0" applyFont="1" applyFill="1" applyBorder="1" applyAlignment="1">
      <alignment horizontal="right" vertical="center"/>
    </xf>
    <xf numFmtId="0" fontId="8" fillId="0" borderId="6" xfId="0" applyFont="1" applyFill="1" applyBorder="1">
      <alignment vertical="center"/>
    </xf>
    <xf numFmtId="3" fontId="7" fillId="0" borderId="1" xfId="0" applyNumberFormat="1" applyFont="1" applyFill="1" applyBorder="1" applyAlignment="1">
      <alignment horizontal="right" vertical="center"/>
    </xf>
    <xf numFmtId="3" fontId="7" fillId="0" borderId="1" xfId="0" applyNumberFormat="1" applyFont="1" applyFill="1" applyBorder="1">
      <alignment vertical="center"/>
    </xf>
    <xf numFmtId="0" fontId="7" fillId="0" borderId="1" xfId="0" applyFont="1" applyFill="1" applyBorder="1" applyAlignment="1">
      <alignment vertical="center" wrapText="1" shrinkToFit="1"/>
    </xf>
    <xf numFmtId="3" fontId="7" fillId="0" borderId="1" xfId="0" quotePrefix="1" applyNumberFormat="1" applyFont="1" applyFill="1" applyBorder="1" applyAlignment="1">
      <alignment horizontal="right" vertical="center"/>
    </xf>
    <xf numFmtId="0" fontId="7" fillId="0" borderId="0" xfId="0" applyFont="1" applyFill="1" applyBorder="1">
      <alignment vertical="center"/>
    </xf>
    <xf numFmtId="0" fontId="7" fillId="0" borderId="2" xfId="0" applyFont="1" applyFill="1" applyBorder="1">
      <alignment vertical="center"/>
    </xf>
    <xf numFmtId="0" fontId="7" fillId="0" borderId="1" xfId="0" applyFont="1" applyFill="1" applyBorder="1" applyAlignment="1">
      <alignment horizontal="right" vertical="center"/>
    </xf>
    <xf numFmtId="38" fontId="7" fillId="0" borderId="1" xfId="1" applyFont="1" applyFill="1" applyBorder="1">
      <alignment vertical="center"/>
    </xf>
    <xf numFmtId="0" fontId="7" fillId="0" borderId="7" xfId="0" applyFont="1" applyFill="1" applyBorder="1">
      <alignment vertical="center"/>
    </xf>
    <xf numFmtId="0" fontId="7" fillId="0" borderId="4" xfId="0" applyFont="1" applyFill="1" applyBorder="1">
      <alignment vertical="center"/>
    </xf>
    <xf numFmtId="38" fontId="7" fillId="0" borderId="1" xfId="1" applyFont="1" applyFill="1" applyBorder="1" applyAlignment="1">
      <alignment horizontal="right" vertical="center"/>
    </xf>
    <xf numFmtId="38" fontId="7" fillId="0" borderId="1" xfId="1" quotePrefix="1" applyFont="1" applyFill="1" applyBorder="1" applyAlignment="1">
      <alignment horizontal="right" vertical="center"/>
    </xf>
    <xf numFmtId="0" fontId="7" fillId="0" borderId="1" xfId="0" applyFont="1" applyFill="1" applyBorder="1" applyAlignment="1">
      <alignment vertical="center" wrapText="1"/>
    </xf>
    <xf numFmtId="38" fontId="8" fillId="0" borderId="1" xfId="0" applyNumberFormat="1" applyFont="1" applyFill="1" applyBorder="1">
      <alignment vertical="center"/>
    </xf>
    <xf numFmtId="38" fontId="8" fillId="0" borderId="1" xfId="1" applyFont="1" applyFill="1" applyBorder="1">
      <alignment vertical="center"/>
    </xf>
    <xf numFmtId="0" fontId="7" fillId="0" borderId="0" xfId="0" applyFont="1" applyFill="1" applyAlignment="1">
      <alignment horizontal="right" vertical="center"/>
    </xf>
    <xf numFmtId="0" fontId="10" fillId="0" borderId="0" xfId="0" applyFont="1" applyFill="1">
      <alignment vertical="center"/>
    </xf>
    <xf numFmtId="0" fontId="7" fillId="0" borderId="1" xfId="0" applyFont="1" applyFill="1" applyBorder="1" applyAlignment="1">
      <alignment vertical="center"/>
    </xf>
    <xf numFmtId="0" fontId="7" fillId="0" borderId="1" xfId="0" applyFont="1" applyFill="1" applyBorder="1" applyAlignment="1">
      <alignment vertical="top" wrapText="1"/>
    </xf>
    <xf numFmtId="0" fontId="7" fillId="0" borderId="10" xfId="0" applyFont="1" applyFill="1" applyBorder="1" applyAlignment="1">
      <alignment vertical="top" wrapText="1"/>
    </xf>
    <xf numFmtId="0" fontId="7" fillId="0" borderId="11" xfId="0" applyFont="1" applyFill="1" applyBorder="1" applyAlignment="1">
      <alignment vertical="top" wrapText="1"/>
    </xf>
    <xf numFmtId="0" fontId="7" fillId="0" borderId="12" xfId="0" applyFont="1" applyFill="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37</xdr:row>
          <xdr:rowOff>228600</xdr:rowOff>
        </xdr:from>
        <xdr:to>
          <xdr:col>0</xdr:col>
          <xdr:colOff>438150</xdr:colOff>
          <xdr:row>39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6"/>
  <sheetViews>
    <sheetView tabSelected="1" zoomScaleNormal="100" workbookViewId="0">
      <selection activeCell="H10" sqref="H10"/>
    </sheetView>
  </sheetViews>
  <sheetFormatPr defaultRowHeight="18.75"/>
  <cols>
    <col min="2" max="2" width="25" customWidth="1"/>
    <col min="3" max="5" width="11.5" bestFit="1" customWidth="1"/>
    <col min="6" max="6" width="10.5" bestFit="1" customWidth="1"/>
  </cols>
  <sheetData>
    <row r="1" spans="1:8">
      <c r="A1" s="5" t="s">
        <v>61</v>
      </c>
      <c r="B1" s="5"/>
      <c r="C1" s="5"/>
      <c r="D1" s="5"/>
      <c r="E1" s="5"/>
      <c r="F1" s="5"/>
    </row>
    <row r="2" spans="1:8">
      <c r="A2" s="6" t="s">
        <v>8</v>
      </c>
      <c r="B2" s="6"/>
      <c r="C2" s="5"/>
      <c r="D2" s="5"/>
      <c r="E2" s="5"/>
      <c r="F2" s="5"/>
    </row>
    <row r="3" spans="1:8">
      <c r="A3" s="7" t="s">
        <v>0</v>
      </c>
      <c r="B3" s="8"/>
      <c r="C3" s="9" t="s">
        <v>10</v>
      </c>
      <c r="D3" s="9" t="s">
        <v>11</v>
      </c>
      <c r="E3" s="9" t="s">
        <v>12</v>
      </c>
      <c r="F3" s="9" t="s">
        <v>3</v>
      </c>
      <c r="G3" s="1"/>
      <c r="H3" s="1"/>
    </row>
    <row r="4" spans="1:8">
      <c r="A4" s="10"/>
      <c r="B4" s="11" t="s">
        <v>13</v>
      </c>
      <c r="C4" s="12" t="s">
        <v>38</v>
      </c>
      <c r="D4" s="12" t="s">
        <v>39</v>
      </c>
      <c r="E4" s="12" t="s">
        <v>51</v>
      </c>
      <c r="F4" s="13" t="s">
        <v>5</v>
      </c>
      <c r="G4" s="1"/>
      <c r="H4" s="1"/>
    </row>
    <row r="5" spans="1:8">
      <c r="A5" s="10"/>
      <c r="B5" s="14" t="s">
        <v>37</v>
      </c>
      <c r="C5" s="9" t="s">
        <v>36</v>
      </c>
      <c r="D5" s="9" t="s">
        <v>40</v>
      </c>
      <c r="E5" s="9" t="s">
        <v>40</v>
      </c>
      <c r="F5" s="13" t="s">
        <v>5</v>
      </c>
      <c r="G5" s="1"/>
      <c r="H5" s="1"/>
    </row>
    <row r="6" spans="1:8">
      <c r="A6" s="15"/>
      <c r="B6" s="9" t="s">
        <v>6</v>
      </c>
      <c r="C6" s="16">
        <f>C16+C17</f>
        <v>95333</v>
      </c>
      <c r="D6" s="16">
        <f t="shared" ref="D6:E6" si="0">D16+D17</f>
        <v>89833</v>
      </c>
      <c r="E6" s="16">
        <f t="shared" si="0"/>
        <v>59876</v>
      </c>
      <c r="F6" s="16">
        <f>SUM(C6:E6)</f>
        <v>245042</v>
      </c>
      <c r="G6" s="1"/>
      <c r="H6" s="1"/>
    </row>
    <row r="7" spans="1:8" ht="9.75" customHeight="1">
      <c r="A7" s="17"/>
      <c r="B7" s="18"/>
      <c r="C7" s="6"/>
      <c r="D7" s="6"/>
      <c r="E7" s="6"/>
      <c r="F7" s="19"/>
      <c r="G7" s="1"/>
      <c r="H7" s="1"/>
    </row>
    <row r="8" spans="1:8">
      <c r="A8" s="20" t="s">
        <v>15</v>
      </c>
      <c r="B8" s="6"/>
      <c r="C8" s="6"/>
      <c r="D8" s="6"/>
      <c r="E8" s="6"/>
      <c r="F8" s="19" t="s">
        <v>35</v>
      </c>
      <c r="G8" s="1"/>
      <c r="H8" s="1"/>
    </row>
    <row r="9" spans="1:8">
      <c r="A9" s="15"/>
      <c r="B9" s="14" t="s">
        <v>1</v>
      </c>
      <c r="C9" s="21">
        <v>5000000</v>
      </c>
      <c r="D9" s="21">
        <v>4500000</v>
      </c>
      <c r="E9" s="22">
        <v>1700000</v>
      </c>
      <c r="F9" s="22">
        <f>SUM(C9:E9)</f>
        <v>11200000</v>
      </c>
      <c r="G9" s="1"/>
      <c r="H9" s="1"/>
    </row>
    <row r="10" spans="1:8" ht="36.75">
      <c r="A10" s="15"/>
      <c r="B10" s="23" t="s">
        <v>62</v>
      </c>
      <c r="C10" s="24">
        <f>IF(AND(C5="電気自動車",C9&gt;=3000000),-1000000,IF(AND(C5="電気自動車",C9&lt;3000000),ROUNDDOWN(C9*1/3,-3),IF(AND(C5="PHV・PHEV",C9&gt;=1800000),-600000,IF(AND(C5="PHV・PHEV",C9&lt;1800000),ROUNDDOWN(C9*1/3,-3)))))</f>
        <v>-1000000</v>
      </c>
      <c r="D10" s="24">
        <f>IF(AND(D5="電気自動車",D9&gt;=3000000),-1000000,IF(AND(D5="電気自動車",D9&lt;3000000),ROUNDDOWN(D9*1/3,-3),IF(AND(D5="PHV・PHEV",D9&gt;=1800000),-600000,IF(AND(D5="PHV・PHEV",D9&lt;1800000),ROUNDDOWN(D9*1/3,-3)))))</f>
        <v>-600000</v>
      </c>
      <c r="E10" s="24">
        <f>IF(AND(E5="電気自動車",E9&gt;=3000000),-1000000,IF(AND(E5="電気自動車",E9&lt;3000000),ROUNDDOWN(E9*1/3,-3),IF(AND(E5="PHV・PHEV",E9&gt;=1800000),-600000,IF(AND(E5="PHV・PHEV",E9&lt;1800000),ROUNDDOWN(E9*1/3,-3)))))</f>
        <v>566000</v>
      </c>
      <c r="F10" s="22">
        <f t="shared" ref="F10:F12" si="1">SUM(C10:E10)</f>
        <v>-1034000</v>
      </c>
      <c r="G10" s="1"/>
      <c r="H10" s="1"/>
    </row>
    <row r="11" spans="1:8">
      <c r="A11" s="15"/>
      <c r="B11" s="14" t="s">
        <v>2</v>
      </c>
      <c r="C11" s="21">
        <v>1200000</v>
      </c>
      <c r="D11" s="21">
        <v>1000000</v>
      </c>
      <c r="E11" s="21">
        <v>1000000</v>
      </c>
      <c r="F11" s="22">
        <f t="shared" si="1"/>
        <v>3200000</v>
      </c>
      <c r="G11" s="1"/>
      <c r="H11" s="1"/>
    </row>
    <row r="12" spans="1:8">
      <c r="A12" s="15"/>
      <c r="B12" s="9" t="s">
        <v>3</v>
      </c>
      <c r="C12" s="22">
        <f>SUM(C9:C11)</f>
        <v>5200000</v>
      </c>
      <c r="D12" s="22">
        <f t="shared" ref="D12:E12" si="2">SUM(D9:D11)</f>
        <v>4900000</v>
      </c>
      <c r="E12" s="22">
        <f t="shared" si="2"/>
        <v>3266000</v>
      </c>
      <c r="F12" s="22">
        <f t="shared" si="1"/>
        <v>13366000</v>
      </c>
      <c r="G12" s="1"/>
      <c r="H12" s="1"/>
    </row>
    <row r="13" spans="1:8" ht="9.75" customHeight="1">
      <c r="A13" s="15"/>
      <c r="B13" s="25"/>
      <c r="C13" s="25"/>
      <c r="D13" s="25"/>
      <c r="E13" s="25"/>
      <c r="F13" s="26"/>
      <c r="G13" s="1"/>
      <c r="H13" s="1"/>
    </row>
    <row r="14" spans="1:8">
      <c r="A14" s="15"/>
      <c r="B14" s="9" t="s">
        <v>4</v>
      </c>
      <c r="C14" s="27">
        <v>60</v>
      </c>
      <c r="D14" s="27">
        <v>60</v>
      </c>
      <c r="E14" s="27">
        <v>60</v>
      </c>
      <c r="F14" s="13" t="s">
        <v>5</v>
      </c>
      <c r="G14" s="1"/>
      <c r="H14" s="1"/>
    </row>
    <row r="15" spans="1:8" ht="9.75" customHeight="1">
      <c r="A15" s="15"/>
      <c r="B15" s="25"/>
      <c r="C15" s="25"/>
      <c r="D15" s="25"/>
      <c r="E15" s="25"/>
      <c r="F15" s="26"/>
      <c r="G15" s="1"/>
      <c r="H15" s="1"/>
    </row>
    <row r="16" spans="1:8">
      <c r="A16" s="15"/>
      <c r="B16" s="9" t="s">
        <v>16</v>
      </c>
      <c r="C16" s="28">
        <f>ROUND(C12/C14,0)</f>
        <v>86667</v>
      </c>
      <c r="D16" s="28">
        <f t="shared" ref="D16:E16" si="3">ROUND(D12/D14,0)</f>
        <v>81667</v>
      </c>
      <c r="E16" s="28">
        <f t="shared" si="3"/>
        <v>54433</v>
      </c>
      <c r="F16" s="16">
        <f>SUM(C16:E16)</f>
        <v>222767</v>
      </c>
      <c r="G16" s="1"/>
      <c r="H16" s="1"/>
    </row>
    <row r="17" spans="1:8">
      <c r="A17" s="29"/>
      <c r="B17" s="9" t="s">
        <v>7</v>
      </c>
      <c r="C17" s="28">
        <f>ROUNDDOWN(C16*0.1,0)</f>
        <v>8666</v>
      </c>
      <c r="D17" s="28">
        <f t="shared" ref="D17:E17" si="4">ROUNDDOWN(D16*0.1,0)</f>
        <v>8166</v>
      </c>
      <c r="E17" s="28">
        <f t="shared" si="4"/>
        <v>5443</v>
      </c>
      <c r="F17" s="16">
        <f>SUM(C17:E17)</f>
        <v>22275</v>
      </c>
      <c r="G17" s="1"/>
      <c r="H17" s="1"/>
    </row>
    <row r="18" spans="1:8" ht="9.75" customHeight="1">
      <c r="A18" s="5"/>
      <c r="B18" s="5"/>
      <c r="C18" s="5"/>
      <c r="D18" s="5"/>
      <c r="E18" s="5"/>
      <c r="F18" s="5"/>
      <c r="G18" s="1"/>
      <c r="H18" s="1"/>
    </row>
    <row r="19" spans="1:8">
      <c r="A19" s="25" t="s">
        <v>9</v>
      </c>
      <c r="B19" s="25"/>
      <c r="C19" s="25"/>
      <c r="D19" s="25"/>
      <c r="E19" s="25"/>
      <c r="F19" s="25"/>
      <c r="G19" s="1"/>
      <c r="H19" s="1"/>
    </row>
    <row r="20" spans="1:8">
      <c r="A20" s="7" t="s">
        <v>0</v>
      </c>
      <c r="B20" s="30"/>
      <c r="C20" s="9" t="s">
        <v>10</v>
      </c>
      <c r="D20" s="9" t="s">
        <v>11</v>
      </c>
      <c r="E20" s="9" t="s">
        <v>12</v>
      </c>
      <c r="F20" s="9" t="s">
        <v>3</v>
      </c>
      <c r="G20" s="1"/>
      <c r="H20" s="1"/>
    </row>
    <row r="21" spans="1:8">
      <c r="A21" s="10"/>
      <c r="B21" s="9" t="s">
        <v>18</v>
      </c>
      <c r="C21" s="28">
        <f>C32+C33</f>
        <v>27500</v>
      </c>
      <c r="D21" s="28">
        <f t="shared" ref="D21:E21" si="5">D32+D33</f>
        <v>23833</v>
      </c>
      <c r="E21" s="28">
        <f t="shared" si="5"/>
        <v>21816</v>
      </c>
      <c r="F21" s="16">
        <f>SUM(C21:E21)</f>
        <v>73149</v>
      </c>
      <c r="G21" s="1"/>
      <c r="H21" s="1"/>
    </row>
    <row r="22" spans="1:8" ht="9.75" customHeight="1">
      <c r="A22" s="17"/>
      <c r="B22" s="18"/>
      <c r="C22" s="6"/>
      <c r="D22" s="6"/>
      <c r="E22" s="6"/>
      <c r="F22" s="19"/>
      <c r="G22" s="1"/>
      <c r="H22" s="1"/>
    </row>
    <row r="23" spans="1:8">
      <c r="A23" s="20" t="s">
        <v>15</v>
      </c>
      <c r="B23" s="6"/>
      <c r="C23" s="6"/>
      <c r="D23" s="6"/>
      <c r="E23" s="6"/>
      <c r="F23" s="19" t="s">
        <v>35</v>
      </c>
      <c r="G23" s="1"/>
      <c r="H23" s="1"/>
    </row>
    <row r="24" spans="1:8">
      <c r="A24" s="20"/>
      <c r="B24" s="9" t="s">
        <v>30</v>
      </c>
      <c r="C24" s="28">
        <v>1000000</v>
      </c>
      <c r="D24" s="28">
        <v>900000</v>
      </c>
      <c r="E24" s="28">
        <v>800000</v>
      </c>
      <c r="F24" s="22">
        <f>SUM(C24:E24)</f>
        <v>2700000</v>
      </c>
      <c r="G24" s="1"/>
      <c r="H24" s="1"/>
    </row>
    <row r="25" spans="1:8">
      <c r="A25" s="15"/>
      <c r="B25" s="9" t="s">
        <v>24</v>
      </c>
      <c r="C25" s="31">
        <v>100000</v>
      </c>
      <c r="D25" s="31">
        <v>75000</v>
      </c>
      <c r="E25" s="28">
        <v>70000</v>
      </c>
      <c r="F25" s="22">
        <f>SUM(C25:E25)</f>
        <v>245000</v>
      </c>
      <c r="G25" s="1"/>
      <c r="H25" s="1"/>
    </row>
    <row r="26" spans="1:8">
      <c r="A26" s="15"/>
      <c r="B26" s="9" t="s">
        <v>26</v>
      </c>
      <c r="C26" s="32">
        <v>100000</v>
      </c>
      <c r="D26" s="32">
        <v>75000</v>
      </c>
      <c r="E26" s="32">
        <v>70000</v>
      </c>
      <c r="F26" s="22">
        <f>SUM(C26:E26)</f>
        <v>245000</v>
      </c>
      <c r="G26" s="1"/>
      <c r="H26" s="1"/>
    </row>
    <row r="27" spans="1:8">
      <c r="A27" s="15"/>
      <c r="B27" s="9" t="s">
        <v>27</v>
      </c>
      <c r="C27" s="31">
        <v>300000</v>
      </c>
      <c r="D27" s="31">
        <v>250000</v>
      </c>
      <c r="E27" s="31">
        <v>250000</v>
      </c>
      <c r="F27" s="22">
        <f>SUM(C27:E27)</f>
        <v>800000</v>
      </c>
      <c r="G27" s="1"/>
      <c r="H27" s="1"/>
    </row>
    <row r="28" spans="1:8">
      <c r="A28" s="15"/>
      <c r="B28" s="9" t="s">
        <v>3</v>
      </c>
      <c r="C28" s="22">
        <f>SUM(C24:C27)</f>
        <v>1500000</v>
      </c>
      <c r="D28" s="22">
        <f>SUM(D24:D27)</f>
        <v>1300000</v>
      </c>
      <c r="E28" s="22">
        <f>SUM(E24:E27)</f>
        <v>1190000</v>
      </c>
      <c r="F28" s="22">
        <f t="shared" ref="F28" si="6">SUM(C28:E28)</f>
        <v>3990000</v>
      </c>
      <c r="G28" s="1"/>
      <c r="H28" s="1"/>
    </row>
    <row r="29" spans="1:8" ht="9.75" customHeight="1">
      <c r="A29" s="15"/>
      <c r="B29" s="25"/>
      <c r="C29" s="25"/>
      <c r="D29" s="25"/>
      <c r="E29" s="25"/>
      <c r="F29" s="26"/>
      <c r="G29" s="1"/>
      <c r="H29" s="1"/>
    </row>
    <row r="30" spans="1:8">
      <c r="A30" s="15"/>
      <c r="B30" s="9" t="s">
        <v>31</v>
      </c>
      <c r="C30" s="27">
        <v>60</v>
      </c>
      <c r="D30" s="27">
        <v>60</v>
      </c>
      <c r="E30" s="27">
        <v>60</v>
      </c>
      <c r="F30" s="13" t="s">
        <v>5</v>
      </c>
      <c r="G30" s="1"/>
      <c r="H30" s="1"/>
    </row>
    <row r="31" spans="1:8" ht="9.75" customHeight="1">
      <c r="A31" s="15"/>
      <c r="B31" s="25"/>
      <c r="C31" s="25"/>
      <c r="D31" s="25"/>
      <c r="E31" s="25"/>
      <c r="F31" s="26"/>
      <c r="G31" s="1"/>
      <c r="H31" s="1"/>
    </row>
    <row r="32" spans="1:8">
      <c r="A32" s="15"/>
      <c r="B32" s="9" t="s">
        <v>17</v>
      </c>
      <c r="C32" s="28">
        <f>ROUND(C28/C30,0)</f>
        <v>25000</v>
      </c>
      <c r="D32" s="28">
        <f t="shared" ref="D32:E32" si="7">ROUND(D28/D30,0)</f>
        <v>21667</v>
      </c>
      <c r="E32" s="28">
        <f t="shared" si="7"/>
        <v>19833</v>
      </c>
      <c r="F32" s="16">
        <f>SUM(C32:E32)</f>
        <v>66500</v>
      </c>
      <c r="G32" s="1"/>
      <c r="H32" s="1"/>
    </row>
    <row r="33" spans="1:10">
      <c r="A33" s="29"/>
      <c r="B33" s="9" t="s">
        <v>7</v>
      </c>
      <c r="C33" s="28">
        <f>ROUNDDOWN(C32*0.1,0)</f>
        <v>2500</v>
      </c>
      <c r="D33" s="28">
        <f t="shared" ref="D33:E33" si="8">ROUNDDOWN(D32*0.1,0)</f>
        <v>2166</v>
      </c>
      <c r="E33" s="28">
        <f t="shared" si="8"/>
        <v>1983</v>
      </c>
      <c r="F33" s="16">
        <f>SUM(C33:E33)</f>
        <v>6649</v>
      </c>
      <c r="G33" s="1"/>
      <c r="H33" s="1"/>
    </row>
    <row r="34" spans="1:10" ht="9.75" customHeight="1">
      <c r="A34" s="25"/>
      <c r="B34" s="25"/>
      <c r="C34" s="25"/>
      <c r="D34" s="25"/>
      <c r="E34" s="25"/>
      <c r="F34" s="25"/>
      <c r="G34" s="1"/>
      <c r="H34" s="1"/>
    </row>
    <row r="35" spans="1:10">
      <c r="A35" s="5" t="s">
        <v>14</v>
      </c>
      <c r="B35" s="5"/>
      <c r="C35" s="5"/>
      <c r="D35" s="5"/>
      <c r="E35" s="5"/>
      <c r="F35" s="5"/>
    </row>
    <row r="36" spans="1:10">
      <c r="A36" s="7" t="s">
        <v>0</v>
      </c>
      <c r="B36" s="30"/>
      <c r="C36" s="9" t="s">
        <v>10</v>
      </c>
      <c r="D36" s="9" t="s">
        <v>11</v>
      </c>
      <c r="E36" s="9" t="s">
        <v>12</v>
      </c>
      <c r="F36" s="9" t="s">
        <v>3</v>
      </c>
    </row>
    <row r="37" spans="1:10" ht="34.5" customHeight="1">
      <c r="A37" s="29"/>
      <c r="B37" s="33" t="s">
        <v>19</v>
      </c>
      <c r="C37" s="34">
        <f>C6+C21</f>
        <v>122833</v>
      </c>
      <c r="D37" s="34">
        <f t="shared" ref="D37:E37" si="9">D6+D21</f>
        <v>113666</v>
      </c>
      <c r="E37" s="34">
        <f t="shared" si="9"/>
        <v>81692</v>
      </c>
      <c r="F37" s="35">
        <f>SUM(C37:E37)</f>
        <v>318191</v>
      </c>
    </row>
    <row r="38" spans="1:10" ht="9.75" customHeight="1">
      <c r="A38" s="5"/>
      <c r="B38" s="5"/>
      <c r="C38" s="5"/>
      <c r="D38" s="5"/>
      <c r="E38" s="5"/>
      <c r="F38" s="5"/>
    </row>
    <row r="39" spans="1:10">
      <c r="A39" s="5" t="s">
        <v>59</v>
      </c>
      <c r="B39" s="5"/>
      <c r="C39" s="5"/>
      <c r="D39" s="5"/>
      <c r="E39" s="5"/>
      <c r="F39" s="5"/>
    </row>
    <row r="40" spans="1:10">
      <c r="A40" s="5" t="s">
        <v>56</v>
      </c>
      <c r="B40" s="5"/>
      <c r="C40" s="5"/>
      <c r="D40" s="5"/>
      <c r="E40" s="5"/>
      <c r="F40" s="5"/>
    </row>
    <row r="41" spans="1:10">
      <c r="A41" s="5" t="s">
        <v>52</v>
      </c>
      <c r="B41" s="5"/>
      <c r="C41" s="5"/>
      <c r="D41" s="5"/>
      <c r="E41" s="5"/>
      <c r="F41" s="5"/>
      <c r="J41" s="2"/>
    </row>
    <row r="42" spans="1:10">
      <c r="A42" s="5"/>
      <c r="B42" s="5"/>
      <c r="C42" s="5" t="s">
        <v>53</v>
      </c>
      <c r="D42" s="5"/>
      <c r="E42" s="5"/>
      <c r="F42" s="5"/>
      <c r="J42" s="2"/>
    </row>
    <row r="43" spans="1:10">
      <c r="A43" s="5"/>
      <c r="B43" s="5"/>
      <c r="C43" s="5" t="s">
        <v>54</v>
      </c>
      <c r="D43" s="5"/>
      <c r="E43" s="5"/>
      <c r="F43" s="5"/>
      <c r="J43" s="3"/>
    </row>
    <row r="44" spans="1:10">
      <c r="A44" s="5"/>
      <c r="B44" s="5"/>
      <c r="C44" s="5" t="s">
        <v>55</v>
      </c>
      <c r="D44" s="5"/>
      <c r="E44" s="5"/>
      <c r="F44" s="36" t="s">
        <v>58</v>
      </c>
      <c r="J44" s="3"/>
    </row>
    <row r="45" spans="1:10" ht="11.25" customHeight="1">
      <c r="A45" s="5"/>
      <c r="B45" s="5"/>
      <c r="C45" s="37" t="s">
        <v>57</v>
      </c>
      <c r="D45" s="5"/>
      <c r="E45" s="5"/>
      <c r="F45" s="5"/>
      <c r="J45" s="3"/>
    </row>
    <row r="46" spans="1:10" ht="21.75" customHeight="1">
      <c r="A46" s="5"/>
      <c r="B46" s="5"/>
      <c r="C46" s="37"/>
      <c r="D46" s="5"/>
      <c r="E46" s="5"/>
      <c r="F46" s="5"/>
      <c r="J46" s="3"/>
    </row>
    <row r="47" spans="1:10">
      <c r="A47" s="5"/>
      <c r="B47" s="5" t="s">
        <v>60</v>
      </c>
      <c r="C47" s="5"/>
      <c r="D47" s="5"/>
      <c r="E47" s="5"/>
      <c r="F47" s="5"/>
      <c r="J47" s="4"/>
    </row>
    <row r="48" spans="1:10">
      <c r="A48" s="5"/>
      <c r="B48" s="14" t="s">
        <v>34</v>
      </c>
      <c r="C48" s="38" t="s">
        <v>32</v>
      </c>
      <c r="D48" s="38"/>
      <c r="E48" s="38"/>
      <c r="F48" s="38"/>
    </row>
    <row r="49" spans="1:6" ht="18.75" customHeight="1">
      <c r="A49" s="5"/>
      <c r="B49" s="9" t="s">
        <v>30</v>
      </c>
      <c r="C49" s="39" t="s">
        <v>41</v>
      </c>
      <c r="D49" s="39"/>
      <c r="E49" s="39"/>
      <c r="F49" s="39"/>
    </row>
    <row r="50" spans="1:6" ht="174" customHeight="1">
      <c r="A50" s="5"/>
      <c r="B50" s="9" t="s">
        <v>20</v>
      </c>
      <c r="C50" s="40" t="s">
        <v>42</v>
      </c>
      <c r="D50" s="41"/>
      <c r="E50" s="41"/>
      <c r="F50" s="42"/>
    </row>
    <row r="51" spans="1:6" ht="76.5" customHeight="1">
      <c r="A51" s="5"/>
      <c r="B51" s="9" t="s">
        <v>21</v>
      </c>
      <c r="C51" s="40" t="s">
        <v>43</v>
      </c>
      <c r="D51" s="41"/>
      <c r="E51" s="41"/>
      <c r="F51" s="42"/>
    </row>
    <row r="52" spans="1:6" ht="37.5" customHeight="1">
      <c r="A52" s="5"/>
      <c r="B52" s="9" t="s">
        <v>22</v>
      </c>
      <c r="C52" s="40" t="s">
        <v>44</v>
      </c>
      <c r="D52" s="41"/>
      <c r="E52" s="41"/>
      <c r="F52" s="42"/>
    </row>
    <row r="53" spans="1:6" ht="40.5" customHeight="1">
      <c r="A53" s="5"/>
      <c r="B53" s="9" t="s">
        <v>23</v>
      </c>
      <c r="C53" s="40" t="s">
        <v>45</v>
      </c>
      <c r="D53" s="41"/>
      <c r="E53" s="41"/>
      <c r="F53" s="42"/>
    </row>
    <row r="54" spans="1:6" ht="40.5" customHeight="1">
      <c r="A54" s="5"/>
      <c r="B54" s="9" t="s">
        <v>24</v>
      </c>
      <c r="C54" s="40" t="s">
        <v>46</v>
      </c>
      <c r="D54" s="41"/>
      <c r="E54" s="41"/>
      <c r="F54" s="42"/>
    </row>
    <row r="55" spans="1:6" ht="60" customHeight="1">
      <c r="A55" s="5"/>
      <c r="B55" s="9" t="s">
        <v>25</v>
      </c>
      <c r="C55" s="40" t="s">
        <v>47</v>
      </c>
      <c r="D55" s="41"/>
      <c r="E55" s="41"/>
      <c r="F55" s="42"/>
    </row>
    <row r="56" spans="1:6" ht="39.75" customHeight="1">
      <c r="A56" s="5"/>
      <c r="B56" s="9" t="s">
        <v>26</v>
      </c>
      <c r="C56" s="40" t="s">
        <v>48</v>
      </c>
      <c r="D56" s="41"/>
      <c r="E56" s="41"/>
      <c r="F56" s="42"/>
    </row>
    <row r="57" spans="1:6" ht="18.75" customHeight="1">
      <c r="A57" s="5"/>
      <c r="B57" s="9" t="s">
        <v>27</v>
      </c>
      <c r="C57" s="40" t="s">
        <v>33</v>
      </c>
      <c r="D57" s="41"/>
      <c r="E57" s="41"/>
      <c r="F57" s="42"/>
    </row>
    <row r="58" spans="1:6" ht="57" customHeight="1">
      <c r="A58" s="5"/>
      <c r="B58" s="9" t="s">
        <v>28</v>
      </c>
      <c r="C58" s="40" t="s">
        <v>49</v>
      </c>
      <c r="D58" s="41"/>
      <c r="E58" s="41"/>
      <c r="F58" s="42"/>
    </row>
    <row r="59" spans="1:6" ht="36" customHeight="1">
      <c r="A59" s="5"/>
      <c r="B59" s="9" t="s">
        <v>29</v>
      </c>
      <c r="C59" s="40" t="s">
        <v>50</v>
      </c>
      <c r="D59" s="41"/>
      <c r="E59" s="41"/>
      <c r="F59" s="42"/>
    </row>
    <row r="60" spans="1:6">
      <c r="A60" s="5"/>
      <c r="B60" s="5"/>
      <c r="C60" s="5"/>
      <c r="D60" s="5"/>
      <c r="E60" s="5"/>
      <c r="F60" s="5"/>
    </row>
    <row r="61" spans="1:6">
      <c r="A61" s="5"/>
      <c r="B61" s="5"/>
      <c r="C61" s="5"/>
      <c r="D61" s="5"/>
      <c r="E61" s="5"/>
      <c r="F61" s="5"/>
    </row>
    <row r="62" spans="1:6">
      <c r="A62" s="5"/>
      <c r="B62" s="5"/>
      <c r="C62" s="5"/>
      <c r="D62" s="5"/>
      <c r="E62" s="5"/>
      <c r="F62" s="5"/>
    </row>
    <row r="63" spans="1:6">
      <c r="A63" s="5"/>
      <c r="B63" s="5"/>
      <c r="C63" s="5"/>
      <c r="D63" s="5"/>
      <c r="E63" s="5"/>
      <c r="F63" s="5"/>
    </row>
    <row r="64" spans="1:6">
      <c r="A64" s="5"/>
      <c r="B64" s="5"/>
      <c r="C64" s="5"/>
      <c r="D64" s="5"/>
      <c r="E64" s="5"/>
      <c r="F64" s="5"/>
    </row>
    <row r="65" spans="1:6">
      <c r="A65" s="5"/>
      <c r="B65" s="5"/>
      <c r="C65" s="5"/>
      <c r="D65" s="5"/>
      <c r="E65" s="5"/>
      <c r="F65" s="5"/>
    </row>
    <row r="66" spans="1:6">
      <c r="A66" s="5"/>
      <c r="B66" s="5"/>
      <c r="C66" s="5"/>
      <c r="D66" s="5"/>
      <c r="E66" s="5"/>
      <c r="F66" s="5"/>
    </row>
  </sheetData>
  <mergeCells count="12">
    <mergeCell ref="C59:F59"/>
    <mergeCell ref="C48:F48"/>
    <mergeCell ref="C49:F49"/>
    <mergeCell ref="C50:F50"/>
    <mergeCell ref="C51:F51"/>
    <mergeCell ref="C52:F52"/>
    <mergeCell ref="C53:F53"/>
    <mergeCell ref="C54:F54"/>
    <mergeCell ref="C55:F55"/>
    <mergeCell ref="C56:F56"/>
    <mergeCell ref="C57:F57"/>
    <mergeCell ref="C58:F58"/>
  </mergeCells>
  <phoneticPr fontId="2"/>
  <dataValidations count="2">
    <dataValidation type="list" allowBlank="1" showInputMessage="1" showErrorMessage="1" sqref="B24:B27">
      <formula1>$B$49:$B$59</formula1>
    </dataValidation>
    <dataValidation type="list" allowBlank="1" showInputMessage="1" showErrorMessage="1" sqref="C5:E5">
      <formula1>"電気自動車,PHV・PHEV"</formula1>
    </dataValidation>
  </dataValidations>
  <pageMargins left="0.70866141732283472" right="0.70866141732283472" top="0.55118110236220474" bottom="0.15748031496062992" header="0.31496062992125984" footer="0.31496062992125984"/>
  <pageSetup paperSize="9" orientation="portrait" cellComments="asDisplayed" r:id="rId1"/>
  <headerFooter differentOddEven="1">
    <oddHeader>&amp;R&amp;"-,太字"&amp;16別紙</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114300</xdr:colOff>
                    <xdr:row>37</xdr:row>
                    <xdr:rowOff>228600</xdr:rowOff>
                  </from>
                  <to>
                    <xdr:col>0</xdr:col>
                    <xdr:colOff>438150</xdr:colOff>
                    <xdr:row>39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別紙１【様式例】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07155</dc:creator>
  <cp:lastModifiedBy>01458</cp:lastModifiedBy>
  <cp:lastPrinted>2024-09-25T04:51:58Z</cp:lastPrinted>
  <dcterms:created xsi:type="dcterms:W3CDTF">2024-09-04T01:08:58Z</dcterms:created>
  <dcterms:modified xsi:type="dcterms:W3CDTF">2024-09-25T04:52:51Z</dcterms:modified>
</cp:coreProperties>
</file>