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filterPrivacy="1" defaultThemeVersion="124226"/>
  <xr:revisionPtr revIDLastSave="0" documentId="13_ncr:1_{87BD3EC5-4487-4A7C-8B6C-7481788F4EFE}" xr6:coauthVersionLast="36" xr6:coauthVersionMax="36" xr10:uidLastSave="{00000000-0000-0000-0000-000000000000}"/>
  <bookViews>
    <workbookView xWindow="-105" yWindow="-105" windowWidth="23250" windowHeight="12570" tabRatio="816" xr2:uid="{00000000-000D-0000-FFFF-FFFF00000000}"/>
  </bookViews>
  <sheets>
    <sheet name="見積書(表紙)" sheetId="22" r:id="rId1"/>
    <sheet name="見積内訳書" sheetId="19" r:id="rId2"/>
    <sheet name="見積内訳書別紙1(非常用発動発電機)" sheetId="20" r:id="rId3"/>
    <sheet name="見積内訳書別紙2(基地局用設備)" sheetId="21" r:id="rId4"/>
  </sheets>
  <externalReferences>
    <externalReference r:id="rId5"/>
    <externalReference r:id="rId6"/>
  </externalReferences>
  <definedNames>
    <definedName name="_____GP2" localSheetId="0" hidden="1">{"'受注'!$A$6:$R$15","'受注'!$A$18:$H$26","'受注'!$J$18:$P$26"}</definedName>
    <definedName name="_____GP2" hidden="1">{"'受注'!$A$6:$R$15","'受注'!$A$18:$H$26","'受注'!$J$18:$P$26"}</definedName>
    <definedName name="_____WK1" localSheetId="0" hidden="1">{#N/A,#N/A,FALSE,"予算表";#N/A,#N/A,FALSE,"人件費"}</definedName>
    <definedName name="_____WK1" hidden="1">{#N/A,#N/A,FALSE,"予算表";#N/A,#N/A,FALSE,"人件費"}</definedName>
    <definedName name="_____WK2" localSheetId="0" hidden="1">{#N/A,#N/A,FALSE,"予算表";#N/A,#N/A,FALSE,"人件費"}</definedName>
    <definedName name="_____WK2" hidden="1">{#N/A,#N/A,FALSE,"予算表";#N/A,#N/A,FALSE,"人件費"}</definedName>
    <definedName name="___GP2" localSheetId="0" hidden="1">{"'受注'!$A$6:$R$15","'受注'!$A$18:$H$26","'受注'!$J$18:$P$26"}</definedName>
    <definedName name="___GP2" hidden="1">{"'受注'!$A$6:$R$15","'受注'!$A$18:$H$26","'受注'!$J$18:$P$26"}</definedName>
    <definedName name="___WK1" localSheetId="0" hidden="1">{#N/A,#N/A,FALSE,"予算表";#N/A,#N/A,FALSE,"人件費"}</definedName>
    <definedName name="___WK1" hidden="1">{#N/A,#N/A,FALSE,"予算表";#N/A,#N/A,FALSE,"人件費"}</definedName>
    <definedName name="___WK2" localSheetId="0" hidden="1">{#N/A,#N/A,FALSE,"予算表";#N/A,#N/A,FALSE,"人件費"}</definedName>
    <definedName name="___WK2" hidden="1">{#N/A,#N/A,FALSE,"予算表";#N/A,#N/A,FALSE,"人件費"}</definedName>
    <definedName name="__GP2" localSheetId="0" hidden="1">{"'受注'!$A$6:$R$15","'受注'!$A$18:$H$26","'受注'!$J$18:$P$26"}</definedName>
    <definedName name="__GP2" hidden="1">{"'受注'!$A$6:$R$15","'受注'!$A$18:$H$26","'受注'!$J$18:$P$26"}</definedName>
    <definedName name="__WK1" localSheetId="0" hidden="1">{#N/A,#N/A,FALSE,"予算表";#N/A,#N/A,FALSE,"人件費"}</definedName>
    <definedName name="__WK1" hidden="1">{#N/A,#N/A,FALSE,"予算表";#N/A,#N/A,FALSE,"人件費"}</definedName>
    <definedName name="__WK2" localSheetId="0" hidden="1">{#N/A,#N/A,FALSE,"予算表";#N/A,#N/A,FALSE,"人件費"}</definedName>
    <definedName name="__WK2" hidden="1">{#N/A,#N/A,FALSE,"予算表";#N/A,#N/A,FALSE,"人件費"}</definedName>
    <definedName name="_19GP2_" localSheetId="0" hidden="1">{"'受注'!$A$6:$R$15","'受注'!$A$18:$H$26","'受注'!$J$18:$P$26"}</definedName>
    <definedName name="_19GP2_" hidden="1">{"'受注'!$A$6:$R$15","'受注'!$A$18:$H$26","'受注'!$J$18:$P$26"}</definedName>
    <definedName name="_21GP2_" localSheetId="0" hidden="1">{"'受注'!$A$6:$R$15","'受注'!$A$18:$H$26","'受注'!$J$18:$P$26"}</definedName>
    <definedName name="_21GP2_" hidden="1">{"'受注'!$A$6:$R$15","'受注'!$A$18:$H$26","'受注'!$J$18:$P$26"}</definedName>
    <definedName name="_Dist_Bin" hidden="1">#REF!</definedName>
    <definedName name="_Dist_Values" hidden="1">#REF!</definedName>
    <definedName name="_Fill" hidden="1">#REF!</definedName>
    <definedName name="_xlnm._FilterDatabase" localSheetId="0" hidden="1">#REF!</definedName>
    <definedName name="_xlnm._FilterDatabase" localSheetId="1" hidden="1">見積内訳書!$V$5:$V$210</definedName>
    <definedName name="_xlnm._FilterDatabase" localSheetId="2" hidden="1">'見積内訳書別紙1(非常用発動発電機)'!$V$5:$V$16</definedName>
    <definedName name="_xlnm._FilterDatabase" localSheetId="3" hidden="1">'見積内訳書別紙2(基地局用設備)'!$V$5:$V$20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Regression_X" hidden="1">#REF!</definedName>
    <definedName name="_regression_xx" hidden="1">#REF!</definedName>
    <definedName name="_Sort" hidden="1">#REF!</definedName>
    <definedName name="_WK1" localSheetId="0" hidden="1">{#N/A,#N/A,FALSE,"予算表";#N/A,#N/A,FALSE,"人件費"}</definedName>
    <definedName name="_WK1" hidden="1">{#N/A,#N/A,FALSE,"予算表";#N/A,#N/A,FALSE,"人件費"}</definedName>
    <definedName name="_WK2" localSheetId="0" hidden="1">{#N/A,#N/A,FALSE,"予算表";#N/A,#N/A,FALSE,"人件費"}</definedName>
    <definedName name="_WK2" hidden="1">{#N/A,#N/A,FALSE,"予算表";#N/A,#N/A,FALSE,"人件費"}</definedName>
    <definedName name="aaa" hidden="1">{#N/A,#N/A,FALSE,"予算表";#N/A,#N/A,FALSE,"人件費"}</definedName>
    <definedName name="Access_Button" hidden="1">"機器構成_ver7_List"</definedName>
    <definedName name="AccessDatabase" hidden="1">"B:\My Documents\富山\機器構成\機器構成.mdb"</definedName>
    <definedName name="AS2DocOpenMode" hidden="1">"AS2DocumentEdit"</definedName>
    <definedName name="Base_0001" hidden="1">#REF!</definedName>
    <definedName name="bbb" hidden="1">{#N/A,#N/A,FALSE,"予算表";#N/A,#N/A,FALSE,"人件費"}</definedName>
    <definedName name="BuildingLAN_10001" localSheetId="0" hidden="1">#REF!</definedName>
    <definedName name="BuildingLAN_10001" hidden="1">#REF!</definedName>
    <definedName name="BuildingLAN_10002" localSheetId="0" hidden="1">#REF!</definedName>
    <definedName name="BuildingLAN_10002" hidden="1">#REF!</definedName>
    <definedName name="BuildingLAN_10003" localSheetId="0" hidden="1">#REF!</definedName>
    <definedName name="BuildingLAN_10003" hidden="1">#REF!</definedName>
    <definedName name="BuildingLAN_10004" hidden="1">#REF!</definedName>
    <definedName name="BuildingLAN_10005" hidden="1">#REF!</definedName>
    <definedName name="BuildingLAN_20000" hidden="1">#REF!</definedName>
    <definedName name="Confirm_10000" hidden="1">#REF!</definedName>
    <definedName name="ddd" localSheetId="0" hidden="1">{#N/A,#N/A,FALSE,"予算表";#N/A,#N/A,FALSE,"人件費"}</definedName>
    <definedName name="ddd" hidden="1">{#N/A,#N/A,FALSE,"予算表";#N/A,#N/A,FALSE,"人件費"}</definedName>
    <definedName name="dddfff" localSheetId="0" hidden="1">{#N/A,#N/A,FALSE,"予算表";#N/A,#N/A,FALSE,"人件費"}</definedName>
    <definedName name="dddfff" hidden="1">{#N/A,#N/A,FALSE,"予算表";#N/A,#N/A,FALSE,"人件費"}</definedName>
    <definedName name="Delivery_10100" hidden="1">#REF!</definedName>
    <definedName name="Delivery_10200" hidden="1">#REF!</definedName>
    <definedName name="Delivery_10300" hidden="1">#REF!</definedName>
    <definedName name="Delivery_10401" hidden="1">#REF!</definedName>
    <definedName name="Delivery_10402" hidden="1">#REF!</definedName>
    <definedName name="Delivery_10501" hidden="1">#REF!</definedName>
    <definedName name="Delivery_10502" hidden="1">#REF!</definedName>
    <definedName name="Delivery_20000" hidden="1">#REF!</definedName>
    <definedName name="ｄｓｄｓｄｓ" localSheetId="0" hidden="1">{#N/A,#N/A,FALSE,"予算表";#N/A,#N/A,FALSE,"人件費"}</definedName>
    <definedName name="ｄｓｄｓｄｓ" hidden="1">{#N/A,#N/A,FALSE,"予算表";#N/A,#N/A,FALSE,"人件費"}</definedName>
    <definedName name="ge4gas" hidden="1">#REF!</definedName>
    <definedName name="GP" localSheetId="0" hidden="1">{"'受注'!$A$6:$R$15","'受注'!$A$18:$H$26","'受注'!$J$18:$P$26"}</definedName>
    <definedName name="GP" hidden="1">{"'受注'!$A$6:$R$15","'受注'!$A$18:$H$26","'受注'!$J$18:$P$26"}</definedName>
    <definedName name="ＧＷメッセージ一覧" hidden="1">#REF!</definedName>
    <definedName name="hhtm_control" localSheetId="0" hidden="1">{"'財務会計②'!$A$1:$L$64","'財務会計①'!$A$1:$L$64","'福祉情報'!$A$1:$H$35","'別紙'!$A$1:$K$78","'その他②'!$A$1:$L$63","'INFRATAC'!$A$1:$L$64","'その他①'!$A$1:$K$65"}</definedName>
    <definedName name="hhtm_control" hidden="1">{"'財務会計②'!$A$1:$L$64","'財務会計①'!$A$1:$L$64","'福祉情報'!$A$1:$H$35","'別紙'!$A$1:$K$78","'その他②'!$A$1:$L$63","'INFRATAC'!$A$1:$L$64","'その他①'!$A$1:$K$65"}</definedName>
    <definedName name="HTML" localSheetId="0" hidden="1">{"'100DPro'!$A$1:$H$149"}</definedName>
    <definedName name="HTML" hidden="1">{"'100DPro'!$A$1:$H$149"}</definedName>
    <definedName name="HTML_CodePage" hidden="1">932</definedName>
    <definedName name="HTML_Control" localSheetId="0" hidden="1">{"'Ｅ－ｍａｉｌアドレス一覧'!$A$1:$E$102"}</definedName>
    <definedName name="HTML_Control" hidden="1">{"'Ｅ－ｍａｉｌアドレス一覧'!$A$1:$E$102"}</definedName>
    <definedName name="HTML_Description" hidden="1">""</definedName>
    <definedName name="HTML_Email" hidden="1">""</definedName>
    <definedName name="HTML_Header" hidden="1">"E-mailアドレス一覧表"</definedName>
    <definedName name="HTML_LastUpdate" hidden="1">"00/05/10"</definedName>
    <definedName name="HTML_LineAfter" hidden="1">TRUE</definedName>
    <definedName name="HTML_LineBefore" hidden="1">TRUE</definedName>
    <definedName name="HTML_Name" hidden="1">"情報システム部"</definedName>
    <definedName name="HTML_OBDlg2" hidden="1">TRUE</definedName>
    <definedName name="HTML_OBDlg4" hidden="1">TRUE</definedName>
    <definedName name="HTML_OS" hidden="1">0</definedName>
    <definedName name="HTML_PathFile" hidden="1">"C:\WINNT\PROFILES\Administrator\ﾃﾞｽｸﾄｯﾌﾟ\E-mail.htm"</definedName>
    <definedName name="HTML_Title" hidden="1">"E-mailアドレス一覧表"</definedName>
    <definedName name="HTML1_1" hidden="1">"[nt.xls]EXPRESS5800_110PRO!$A$1:$I$60"</definedName>
    <definedName name="HTML1_10" hidden="1">""</definedName>
    <definedName name="HTML1_11" hidden="1">-4146</definedName>
    <definedName name="HTML1_12" hidden="1">"A:\My Documents\EXCEL\MyHTML.htm"</definedName>
    <definedName name="HTML1_2" hidden="1">1</definedName>
    <definedName name="HTML1_3" hidden="1">"nt0001"</definedName>
    <definedName name="HTML1_4" hidden="1">"EXPRESS5800_110PRO"</definedName>
    <definedName name="HTML1_5" hidden="1">""</definedName>
    <definedName name="HTML1_6" hidden="1">1</definedName>
    <definedName name="HTML1_7" hidden="1">1</definedName>
    <definedName name="HTML1_8" hidden="1">"96/09/11"</definedName>
    <definedName name="HTML1_9" hidden="1">"岡島 達治"</definedName>
    <definedName name="HTML2_1" hidden="1">"[nt.xls]EXPRESS5800_110PRO!$A$1:$H$61"</definedName>
    <definedName name="HTML2_10" hidden="1">""</definedName>
    <definedName name="HTML2_11" hidden="1">1</definedName>
    <definedName name="HTML2_12" hidden="1">"A:\My Documents\EXCEL\MyHTML.htm"</definedName>
    <definedName name="HTML2_2" hidden="1">1</definedName>
    <definedName name="HTML2_3" hidden="1">"nt0001"</definedName>
    <definedName name="HTML2_4" hidden="1">"EXPRESS5800_110PRO"</definedName>
    <definedName name="HTML2_5" hidden="1">""</definedName>
    <definedName name="HTML2_6" hidden="1">-4146</definedName>
    <definedName name="HTML2_7" hidden="1">-4146</definedName>
    <definedName name="HTML2_8" hidden="1">"96/09/11"</definedName>
    <definedName name="HTML2_9" hidden="1">"岡島 達治"</definedName>
    <definedName name="HTML3_1" hidden="1">"'[nt.xls]ＳＣＡＴ－ＮＴ　構成表'!$A$1:$H$260"</definedName>
    <definedName name="HTML3_10" hidden="1">""</definedName>
    <definedName name="HTML3_11" hidden="1">1</definedName>
    <definedName name="HTML3_12" hidden="1">"A:\My Documents\EXCEL\MyHTML.htm"</definedName>
    <definedName name="HTML3_2" hidden="1">1</definedName>
    <definedName name="HTML3_3" hidden="1">""</definedName>
    <definedName name="HTML3_4" hidden="1">"ＳＣＡＴ－ＮＴ　構成表"</definedName>
    <definedName name="HTML3_5" hidden="1">""</definedName>
    <definedName name="HTML3_6" hidden="1">1</definedName>
    <definedName name="HTML3_7" hidden="1">-4146</definedName>
    <definedName name="HTML3_8" hidden="1">"96/09/11"</definedName>
    <definedName name="HTML3_9" hidden="1">"岡島 達治"</definedName>
    <definedName name="HTML4_1" hidden="1">"'[nt.xls]ＳＣＡＴ－ＮＴ　構成表'!$A$2:$H$60"</definedName>
    <definedName name="HTML4_10" hidden="1">""</definedName>
    <definedName name="HTML4_11" hidden="1">1</definedName>
    <definedName name="HTML4_12" hidden="1">"A:\My Documents\EXCEL\MyHTML.htm"</definedName>
    <definedName name="HTML4_2" hidden="1">1</definedName>
    <definedName name="HTML4_3" hidden="1">"nt"</definedName>
    <definedName name="HTML4_4" hidden="1">"ＳＣＡＴ－ＮＴ　構成表"</definedName>
    <definedName name="HTML4_5" hidden="1">""</definedName>
    <definedName name="HTML4_6" hidden="1">-4146</definedName>
    <definedName name="HTML4_7" hidden="1">-4146</definedName>
    <definedName name="HTML4_8" hidden="1">"96/09/11"</definedName>
    <definedName name="HTML4_9" hidden="1">"岡島 達治"</definedName>
    <definedName name="HTML5_1" hidden="1">"'[nt.xls]ＳＣＡＴ－ＮＴ　構成表'!$A$1:$H$155"</definedName>
    <definedName name="HTML5_10" hidden="1">""</definedName>
    <definedName name="HTML5_11" hidden="1">1</definedName>
    <definedName name="HTML5_12" hidden="1">"A:\My Documents\EXCEL\MyHTML.htm"</definedName>
    <definedName name="HTML5_2" hidden="1">1</definedName>
    <definedName name="HTML5_3" hidden="1">"nt"</definedName>
    <definedName name="HTML5_4" hidden="1">"ＳＣＡＴ－ＮＴ　構成表"</definedName>
    <definedName name="HTML5_5" hidden="1">""</definedName>
    <definedName name="HTML5_6" hidden="1">-4146</definedName>
    <definedName name="HTML5_7" hidden="1">-4146</definedName>
    <definedName name="HTML5_8" hidden="1">"96/09/11"</definedName>
    <definedName name="HTML5_9" hidden="1">"岡島 達治"</definedName>
    <definedName name="HTML6_1" hidden="1">"'[nt.xls]ＳＣＡＴ－ＮＴ　構成表'!$A$1:$H$112"</definedName>
    <definedName name="HTML6_10" hidden="1">""</definedName>
    <definedName name="HTML6_11" hidden="1">1</definedName>
    <definedName name="HTML6_12" hidden="1">"A:\My Documents\EXCEL\MyHTML.htm"</definedName>
    <definedName name="HTML6_2" hidden="1">1</definedName>
    <definedName name="HTML6_3" hidden="1">"nt"</definedName>
    <definedName name="HTML6_4" hidden="1">"ＳＣＡＴ－ＮＴ　構成表"</definedName>
    <definedName name="HTML6_5" hidden="1">""</definedName>
    <definedName name="HTML6_6" hidden="1">-4146</definedName>
    <definedName name="HTML6_7" hidden="1">-4146</definedName>
    <definedName name="HTML6_8" hidden="1">"96/09/11"</definedName>
    <definedName name="HTML6_9" hidden="1">"岡島 達治"</definedName>
    <definedName name="HTML7_1" hidden="1">"'[nt.xls]ＳＣＡＴ－ＮＴ　構成表'!$A$1:$G$260"</definedName>
    <definedName name="HTML7_10" hidden="1">""</definedName>
    <definedName name="HTML7_11" hidden="1">1</definedName>
    <definedName name="HTML7_12" hidden="1">"A:\My Documents\EXCEL\MyHTML.htm"</definedName>
    <definedName name="HTML7_2" hidden="1">1</definedName>
    <definedName name="HTML7_3" hidden="1">""</definedName>
    <definedName name="HTML7_4" hidden="1">"ＳＣＡＴ－ＮＴ　構成表"</definedName>
    <definedName name="HTML7_5" hidden="1">""</definedName>
    <definedName name="HTML7_6" hidden="1">-4146</definedName>
    <definedName name="HTML7_7" hidden="1">-4146</definedName>
    <definedName name="HTML7_8" hidden="1">"96/09/11"</definedName>
    <definedName name="HTML7_9" hidden="1">"岡島 達治"</definedName>
    <definedName name="HTML8_1" hidden="1">"'[nt.xls]ＳＣＡＴ－ＮＴ　構成表'!$A$1:$G$250"</definedName>
    <definedName name="HTML8_10" hidden="1">""</definedName>
    <definedName name="HTML8_11" hidden="1">1</definedName>
    <definedName name="HTML8_12" hidden="1">"A:\My Documents\EXCEL\MyHTML.htm"</definedName>
    <definedName name="HTML8_2" hidden="1">1</definedName>
    <definedName name="HTML8_3" hidden="1">""</definedName>
    <definedName name="HTML8_4" hidden="1">"ＳＣＡＴ－ＮＴ　構成表"</definedName>
    <definedName name="HTML8_5" hidden="1">""</definedName>
    <definedName name="HTML8_6" hidden="1">-4146</definedName>
    <definedName name="HTML8_7" hidden="1">-4146</definedName>
    <definedName name="HTML8_8" hidden="1">"96/09/11"</definedName>
    <definedName name="HTML8_9" hidden="1">"岡島 達治"</definedName>
    <definedName name="HTMLCount" hidden="1">8</definedName>
    <definedName name="InstallDesign_10101" hidden="1">#REF!</definedName>
    <definedName name="InstallDesign_10102" hidden="1">#REF!</definedName>
    <definedName name="InstallDesign_10201" hidden="1">#REF!</definedName>
    <definedName name="InstallDesign_10202" hidden="1">#REF!</definedName>
    <definedName name="InstallDesign_10301" hidden="1">#REF!</definedName>
    <definedName name="InstallDesign_10401" hidden="1">#REF!</definedName>
    <definedName name="InstallDesign_10401s" hidden="1">#REF!</definedName>
    <definedName name="InstallDesign_10401sVD" hidden="1">#REF!</definedName>
    <definedName name="InstallDesign_10401VD" hidden="1">#REF!</definedName>
    <definedName name="InstallDesign_10402" hidden="1">#REF!</definedName>
    <definedName name="InstallDesign_10402s" hidden="1">#REF!</definedName>
    <definedName name="InstallDesign_10402sVD" hidden="1">#REF!</definedName>
    <definedName name="InstallDesign_10402VD" hidden="1">#REF!</definedName>
    <definedName name="InstallDesign_10403" hidden="1">#REF!</definedName>
    <definedName name="InstallDesign_10403s" hidden="1">#REF!</definedName>
    <definedName name="InstallDesign_10403sVD" hidden="1">#REF!</definedName>
    <definedName name="InstallDesign_10403VD" hidden="1">#REF!</definedName>
    <definedName name="InstallDesign_10404" hidden="1">#REF!</definedName>
    <definedName name="InstallDesign_10404VD" hidden="1">#REF!</definedName>
    <definedName name="InstallDesign_10501" hidden="1">#REF!</definedName>
    <definedName name="InstallDesign_10501s" hidden="1">#REF!</definedName>
    <definedName name="InstallDesign_10501sVD" hidden="1">#REF!</definedName>
    <definedName name="InstallDesign_10501VD" hidden="1">#REF!</definedName>
    <definedName name="InstallDesign_10601" hidden="1">#REF!</definedName>
    <definedName name="InstallDesign_10601VD" hidden="1">#REF!</definedName>
    <definedName name="InstallDesign_10701" hidden="1">#REF!</definedName>
    <definedName name="InstallDesign_10801" hidden="1">#REF!</definedName>
    <definedName name="InstallDesign_10901" hidden="1">#REF!</definedName>
    <definedName name="InstallDesign_20101" hidden="1">#REF!</definedName>
    <definedName name="InstallDesign_20102" hidden="1">#REF!</definedName>
    <definedName name="InstallDesign_20201" hidden="1">#REF!</definedName>
    <definedName name="InstallDesign_20202" hidden="1">#REF!</definedName>
    <definedName name="InstallDesign_20301" hidden="1">#REF!</definedName>
    <definedName name="InstallDesign_20401" hidden="1">#REF!</definedName>
    <definedName name="InstallDesign_20401VD" hidden="1">#REF!</definedName>
    <definedName name="InstallDesign_20402" hidden="1">#REF!</definedName>
    <definedName name="InstallDesign_20402VD" hidden="1">#REF!</definedName>
    <definedName name="InstallDesign_20501" hidden="1">#REF!</definedName>
    <definedName name="InstallDesign_20501VD" hidden="1">#REF!</definedName>
    <definedName name="InstallDesign_20502" hidden="1">#REF!</definedName>
    <definedName name="InstallDesign_20502VD" hidden="1">#REF!</definedName>
    <definedName name="InstallDesign_20601" hidden="1">#REF!</definedName>
    <definedName name="InstallDesign_30101" hidden="1">#REF!</definedName>
    <definedName name="InstallDesign_30201" hidden="1">#REF!</definedName>
    <definedName name="InstallOperation_10101" hidden="1">#REF!</definedName>
    <definedName name="InstallOperation_10102" hidden="1">#REF!</definedName>
    <definedName name="InstallOperation_10201" hidden="1">#REF!</definedName>
    <definedName name="InstallOperation_10202" hidden="1">#REF!</definedName>
    <definedName name="InstallOperation_10301" hidden="1">#REF!</definedName>
    <definedName name="InstallOperation_10401" hidden="1">#REF!</definedName>
    <definedName name="InstallOperation_10401s" hidden="1">#REF!</definedName>
    <definedName name="InstallOperation_10402" hidden="1">#REF!</definedName>
    <definedName name="InstallOperation_10402s" hidden="1">#REF!</definedName>
    <definedName name="InstallOperation_10403" hidden="1">#REF!</definedName>
    <definedName name="InstallOperation_10403s" hidden="1">#REF!</definedName>
    <definedName name="InstallOperation_10501" hidden="1">#REF!</definedName>
    <definedName name="InstallOperation_10501s" hidden="1">#REF!</definedName>
    <definedName name="InstallOperation_10601" hidden="1">#REF!</definedName>
    <definedName name="InstallOperation_10701" hidden="1">#REF!</definedName>
    <definedName name="InstallOperation_10801" hidden="1">#REF!</definedName>
    <definedName name="InstallOperation_10901" hidden="1">#REF!</definedName>
    <definedName name="InstallOperation_10902" hidden="1">#REF!</definedName>
    <definedName name="InstallOperation_11001" hidden="1">#REF!</definedName>
    <definedName name="InstallOperation_11002" hidden="1">#REF!</definedName>
    <definedName name="InstallOperation_11003" hidden="1">#REF!</definedName>
    <definedName name="InstallOperation_11004" hidden="1">#REF!</definedName>
    <definedName name="InstallOperation_20101" hidden="1">#REF!</definedName>
    <definedName name="InstallOperation_20201" hidden="1">#REF!</definedName>
    <definedName name="InstallOperation_20301" hidden="1">#REF!</definedName>
    <definedName name="InstallOperation_20401" hidden="1">#REF!</definedName>
    <definedName name="InstallOperation_20402" hidden="1">#REF!</definedName>
    <definedName name="InstallOperation_20501" hidden="1">#REF!</definedName>
    <definedName name="InstallOperation_20502" hidden="1">#REF!</definedName>
    <definedName name="InstallOperation_20601" hidden="1">#REF!</definedName>
    <definedName name="InstallOperation_30101" hidden="1">#REF!</definedName>
    <definedName name="InstallOperation_30102" hidden="1">#REF!</definedName>
    <definedName name="InstallOperation_30201" hidden="1">#REF!</definedName>
    <definedName name="InstallOperation_30301" hidden="1">#REF!</definedName>
    <definedName name="InstallOperation_30401" hidden="1">#REF!</definedName>
    <definedName name="InstallOperation_40101" hidden="1">#REF!</definedName>
    <definedName name="InstallOperation_40201" hidden="1">#REF!</definedName>
    <definedName name="InstallOperation_40301" hidden="1">#REF!</definedName>
    <definedName name="InstallOperation_40401" hidden="1">#REF!</definedName>
    <definedName name="ｊ" hidden="1">#REF!</definedName>
    <definedName name="ｋｋ" hidden="1">#REF!</definedName>
    <definedName name="ｌ" hidden="1">#REF!</definedName>
    <definedName name="ｍ" hidden="1">#REF!</definedName>
    <definedName name="Move_10101" hidden="1">#REF!</definedName>
    <definedName name="Move_10102" hidden="1">#REF!</definedName>
    <definedName name="Move_10103" hidden="1">#REF!</definedName>
    <definedName name="Move_10104" hidden="1">#REF!</definedName>
    <definedName name="Move_10105" hidden="1">#REF!</definedName>
    <definedName name="Move_10106" hidden="1">#REF!</definedName>
    <definedName name="Move_10201" hidden="1">#REF!</definedName>
    <definedName name="Move_10202" hidden="1">#REF!</definedName>
    <definedName name="Move_10203" hidden="1">#REF!</definedName>
    <definedName name="Move_10204" hidden="1">#REF!</definedName>
    <definedName name="Move_10205" hidden="1">#REF!</definedName>
    <definedName name="Move_10206" hidden="1">#REF!</definedName>
    <definedName name="Move_10301" hidden="1">#REF!</definedName>
    <definedName name="Move_10302" hidden="1">#REF!</definedName>
    <definedName name="Move_10303" hidden="1">#REF!</definedName>
    <definedName name="Move_10304" hidden="1">#REF!</definedName>
    <definedName name="Move_10305" hidden="1">#REF!</definedName>
    <definedName name="Move_10306" hidden="1">#REF!</definedName>
    <definedName name="Move_20101" hidden="1">#REF!</definedName>
    <definedName name="Move_20102" hidden="1">#REF!</definedName>
    <definedName name="Move_20103" hidden="1">#REF!</definedName>
    <definedName name="Move_20104" hidden="1">#REF!</definedName>
    <definedName name="Move_20105" hidden="1">#REF!</definedName>
    <definedName name="Move_20106" hidden="1">#REF!</definedName>
    <definedName name="Move_20107" hidden="1">#REF!</definedName>
    <definedName name="Move_20108" hidden="1">#REF!</definedName>
    <definedName name="Move_20201" hidden="1">#REF!</definedName>
    <definedName name="Move_20202" hidden="1">#REF!</definedName>
    <definedName name="Move_20203" hidden="1">#REF!</definedName>
    <definedName name="Move_20204" hidden="1">#REF!</definedName>
    <definedName name="Move_20205" hidden="1">#REF!</definedName>
    <definedName name="Move_20206" hidden="1">#REF!</definedName>
    <definedName name="Move_20207" hidden="1">#REF!</definedName>
    <definedName name="Move_20208" hidden="1">#REF!</definedName>
    <definedName name="ｎ" hidden="1">#REF!</definedName>
    <definedName name="_xlnm.Print_Area" localSheetId="0">'見積書(表紙)'!$A$1:$R$44</definedName>
    <definedName name="_xlnm.Print_Area" localSheetId="1">見積内訳書!$B$1:$V$220</definedName>
    <definedName name="_xlnm.Print_Area" localSheetId="2">'見積内訳書別紙1(非常用発動発電機)'!$A$1:$V$16</definedName>
    <definedName name="_xlnm.Print_Area" localSheetId="3">'見積内訳書別紙2(基地局用設備)'!$A$1:$V$20</definedName>
    <definedName name="_xlnm.Print_Titles" localSheetId="1">見積内訳書!$1:$4</definedName>
    <definedName name="_xlnm.Print_Titles" localSheetId="2">'見積内訳書別紙1(非常用発動発電機)'!$1:$4</definedName>
    <definedName name="_xlnm.Print_Titles" localSheetId="3">'見積内訳書別紙2(基地局用設備)'!$1:$4</definedName>
    <definedName name="Setup_10100" localSheetId="0" hidden="1">#REF!</definedName>
    <definedName name="Setup_10100" hidden="1">#REF!</definedName>
    <definedName name="Setup_10200" localSheetId="0" hidden="1">#REF!</definedName>
    <definedName name="Setup_10200" hidden="1">#REF!</definedName>
    <definedName name="Setup_10201" localSheetId="0" hidden="1">#REF!</definedName>
    <definedName name="Setup_10201" hidden="1">#REF!</definedName>
    <definedName name="Setup_10300" hidden="1">#REF!</definedName>
    <definedName name="Setup_10400" hidden="1">#REF!</definedName>
    <definedName name="Setup_10500" hidden="1">#REF!</definedName>
    <definedName name="Setup_10600" hidden="1">#REF!</definedName>
    <definedName name="Setup_10701" hidden="1">#REF!</definedName>
    <definedName name="Setup_10702" hidden="1">#REF!</definedName>
    <definedName name="Setup_10703" hidden="1">#REF!</definedName>
    <definedName name="Setup_20100" hidden="1">#REF!</definedName>
    <definedName name="Setup_20200" hidden="1">#REF!</definedName>
    <definedName name="Setup_20300" hidden="1">#REF!</definedName>
    <definedName name="Setup_20400" hidden="1">#REF!</definedName>
    <definedName name="Setup_20500" hidden="1">#REF!</definedName>
    <definedName name="Setup_20600" hidden="1">#REF!</definedName>
    <definedName name="Setup_20700" hidden="1">#REF!</definedName>
    <definedName name="Setup_30100" hidden="1">#REF!</definedName>
    <definedName name="Setup_30200" hidden="1">#REF!</definedName>
    <definedName name="Setup_30201" hidden="1">#REF!</definedName>
    <definedName name="Setup_30300" hidden="1">#REF!</definedName>
    <definedName name="Setup_30400" hidden="1">#REF!</definedName>
    <definedName name="Setup_30500" hidden="1">#REF!</definedName>
    <definedName name="Setup_30600" hidden="1">#REF!</definedName>
    <definedName name="Setup_30700" hidden="1">#REF!</definedName>
    <definedName name="Setup_40000" hidden="1">#REF!</definedName>
    <definedName name="Support_10000" hidden="1">#REF!</definedName>
    <definedName name="Support_10001" hidden="1">#REF!</definedName>
    <definedName name="Support_10002" hidden="1">#REF!</definedName>
    <definedName name="Support_10003" hidden="1">#REF!</definedName>
    <definedName name="Support_10004" hidden="1">#REF!</definedName>
    <definedName name="Support_10011" hidden="1">#REF!</definedName>
    <definedName name="Training_10000" hidden="1">#REF!</definedName>
    <definedName name="Training_10100" hidden="1">#REF!</definedName>
    <definedName name="u" hidden="1">#REF!</definedName>
    <definedName name="Upgrade_10101" hidden="1">#REF!</definedName>
    <definedName name="Upgrade_10102" hidden="1">#REF!</definedName>
    <definedName name="Upgrade_10201" hidden="1">#REF!</definedName>
    <definedName name="Upgrade_10202" hidden="1">#REF!</definedName>
    <definedName name="Upgrade_10301" hidden="1">#REF!</definedName>
    <definedName name="Upgrade_20101" hidden="1">#REF!</definedName>
    <definedName name="Upgrade_20102" hidden="1">#REF!</definedName>
    <definedName name="Upgrade_20103" hidden="1">#REF!</definedName>
    <definedName name="Upgrade_20201" hidden="1">#REF!</definedName>
    <definedName name="Upgrade_20202" hidden="1">#REF!</definedName>
    <definedName name="Upgrade_20203" hidden="1">#REF!</definedName>
    <definedName name="Upgrade_20301" hidden="1">#REF!</definedName>
    <definedName name="Upgrade_20302" hidden="1">#REF!</definedName>
    <definedName name="Upgrade_20303" hidden="1">#REF!</definedName>
    <definedName name="Upgrade_20304" hidden="1">#REF!</definedName>
    <definedName name="Upgrade_20311" hidden="1">#REF!</definedName>
    <definedName name="Upgrade_20312" hidden="1">#REF!</definedName>
    <definedName name="Upgrade_20313" hidden="1">#REF!</definedName>
    <definedName name="Upgrade_20314" hidden="1">#REF!</definedName>
    <definedName name="Upgrade_20401" hidden="1">#REF!</definedName>
    <definedName name="Upgrade_20501" hidden="1">#REF!</definedName>
    <definedName name="Upgrade_20502" hidden="1">#REF!</definedName>
    <definedName name="Upgrade_30000" hidden="1">#REF!</definedName>
    <definedName name="Upgrade_40000" hidden="1">#REF!</definedName>
    <definedName name="Upgrade_40001" hidden="1">#REF!</definedName>
    <definedName name="Upgrade_40002" hidden="1">#REF!</definedName>
    <definedName name="Upgrade_40003" hidden="1">#REF!</definedName>
    <definedName name="ｖｗｅｂ" localSheetId="0" hidden="1">{"'財務会計②'!$A$1:$L$64","'財務会計①'!$A$1:$L$64","'福祉情報'!$A$1:$H$35","'別紙'!$A$1:$K$78","'その他②'!$A$1:$L$63","'INFRATAC'!$A$1:$L$64","'その他①'!$A$1:$K$65"}</definedName>
    <definedName name="ｖｗｅｂ" hidden="1">{"'財務会計②'!$A$1:$L$64","'財務会計①'!$A$1:$L$64","'福祉情報'!$A$1:$H$35","'別紙'!$A$1:$K$78","'その他②'!$A$1:$L$63","'INFRATAC'!$A$1:$L$64","'その他①'!$A$1:$K$65"}</definedName>
    <definedName name="wrn.RBOD." localSheetId="0" hidden="1">{"RBOD1",#N/A,FALSE,"保険課ＯＡシステム生産管理表";"RBOD2",#N/A,FALSE,"保険課ＯＡシステム生産管理表";"RBOD3",#N/A,FALSE,"保険課ＯＡシステム生産管理表"}</definedName>
    <definedName name="wrn.RBOD." hidden="1">{"RBOD1",#N/A,FALSE,"保険課ＯＡシステム生産管理表";"RBOD2",#N/A,FALSE,"保険課ＯＡシステム生産管理表";"RBOD3",#N/A,FALSE,"保険課ＯＡシステム生産管理表"}</definedName>
    <definedName name="wrn.TOYO." localSheetId="0" hidden="1">{#N/A,#N/A,FALSE,"Windows";#N/A,#N/A,FALSE,"Windows (2)";#N/A,#N/A,FALSE,"Windows(Note)";#N/A,#N/A,FALSE,"Windows(Note) (2)";#N/A,#N/A,FALSE,"Macintosh";#N/A,#N/A,FALSE,"Macintosh (2)"}</definedName>
    <definedName name="wrn.TOYO." hidden="1">{#N/A,#N/A,FALSE,"Windows";#N/A,#N/A,FALSE,"Windows (2)";#N/A,#N/A,FALSE,"Windows(Note)";#N/A,#N/A,FALSE,"Windows(Note) (2)";#N/A,#N/A,FALSE,"Macintosh";#N/A,#N/A,FALSE,"Macintosh (2)"}</definedName>
    <definedName name="wrn.仕様書表紙." localSheetId="0" hidden="1">{#N/A,#N/A,FALSE,"表一覧"}</definedName>
    <definedName name="wrn.仕様書表紙." hidden="1">{#N/A,#N/A,FALSE,"表一覧"}</definedName>
    <definedName name="wrn.予算表." localSheetId="0" hidden="1">{#N/A,#N/A,FALSE,"予算表";#N/A,#N/A,FALSE,"人件費"}</definedName>
    <definedName name="wrn.予算表." hidden="1">{#N/A,#N/A,FALSE,"予算表";#N/A,#N/A,FALSE,"人件費"}</definedName>
    <definedName name="WW" hidden="1">#REF!</definedName>
    <definedName name="ｙ" hidden="1">#REF!</definedName>
    <definedName name="ｚ" hidden="1">#REF!</definedName>
    <definedName name="あさああああ" localSheetId="0" hidden="1">{#N/A,#N/A,FALSE,"予算表";#N/A,#N/A,FALSE,"人件費"}</definedName>
    <definedName name="あさああああ" hidden="1">{#N/A,#N/A,FALSE,"予算表";#N/A,#N/A,FALSE,"人件費"}</definedName>
    <definedName name="エンジニアリング" hidden="1">#REF!</definedName>
    <definedName name="スケジュール" localSheetId="0" hidden="1">{#N/A,#N/A,FALSE,"予算表";#N/A,#N/A,FALSE,"人件費"}</definedName>
    <definedName name="スケジュール" hidden="1">{#N/A,#N/A,FALSE,"予算表";#N/A,#N/A,FALSE,"人件費"}</definedName>
    <definedName name="っｚ" localSheetId="0" hidden="1">{#N/A,#N/A,FALSE,"予算表";#N/A,#N/A,FALSE,"人件費"}</definedName>
    <definedName name="っｚ" hidden="1">{#N/A,#N/A,FALSE,"予算表";#N/A,#N/A,FALSE,"人件費"}</definedName>
    <definedName name="っっｓ" localSheetId="0" hidden="1">{#N/A,#N/A,FALSE,"予算表";#N/A,#N/A,FALSE,"人件費"}</definedName>
    <definedName name="っっｓ" hidden="1">{#N/A,#N/A,FALSE,"予算表";#N/A,#N/A,FALSE,"人件費"}</definedName>
    <definedName name="テスト" localSheetId="0" hidden="1">{#N/A,#N/A,FALSE,"予算表";#N/A,#N/A,FALSE,"人件費"}</definedName>
    <definedName name="テスト" hidden="1">{#N/A,#N/A,FALSE,"予算表";#N/A,#N/A,FALSE,"人件費"}</definedName>
    <definedName name="ととと" localSheetId="0" hidden="1">{#N/A,#N/A,FALSE,"予算表";#N/A,#N/A,FALSE,"人件費"}</definedName>
    <definedName name="ととと" hidden="1">{#N/A,#N/A,FALSE,"予算表";#N/A,#N/A,FALSE,"人件費"}</definedName>
    <definedName name="ハードウェア構成" localSheetId="0" hidden="1">{#N/A,#N/A,FALSE,"予算表";#N/A,#N/A,FALSE,"人件費"}</definedName>
    <definedName name="ハードウェア構成" hidden="1">{#N/A,#N/A,FALSE,"予算表";#N/A,#N/A,FALSE,"人件費"}</definedName>
    <definedName name="安藤" localSheetId="0" hidden="1">#REF!</definedName>
    <definedName name="安藤" hidden="1">#REF!</definedName>
    <definedName name="関連表" localSheetId="0" hidden="1">#REF!</definedName>
    <definedName name="関連表" hidden="1">#REF!</definedName>
    <definedName name="購入物品一覧" localSheetId="0" hidden="1">{#N/A,#N/A,FALSE,"予算表";#N/A,#N/A,FALSE,"人件費"}</definedName>
    <definedName name="購入物品一覧" hidden="1">{#N/A,#N/A,FALSE,"予算表";#N/A,#N/A,FALSE,"人件費"}</definedName>
    <definedName name="住民税２１年度" localSheetId="0" hidden="1">{"'100DPro'!$A$1:$H$149"}</definedName>
    <definedName name="住民税２１年度" hidden="1">{"'100DPro'!$A$1:$H$149"}</definedName>
    <definedName name="前提２" localSheetId="0" hidden="1">{"'100DPro'!$A$1:$H$149"}</definedName>
    <definedName name="前提２" hidden="1">{"'100DPro'!$A$1:$H$149"}</definedName>
    <definedName name="束原" hidden="1">#REF!</definedName>
    <definedName name="代価表3" hidden="1">[1]ﾅｶﾉ工房!#REF!</definedName>
    <definedName name="池田" hidden="1">#REF!</definedName>
    <definedName name="文書管理" localSheetId="0" hidden="1">{"'財務会計②'!$A$1:$L$64","'財務会計①'!$A$1:$L$64","'福祉情報'!$A$1:$H$35","'別紙'!$A$1:$K$78","'その他②'!$A$1:$L$63","'INFRATAC'!$A$1:$L$64","'その他①'!$A$1:$K$65"}</definedName>
    <definedName name="文書管理" hidden="1">{"'財務会計②'!$A$1:$L$64","'財務会計①'!$A$1:$L$64","'福祉情報'!$A$1:$H$35","'別紙'!$A$1:$K$78","'その他②'!$A$1:$L$63","'INFRATAC'!$A$1:$L$64","'その他①'!$A$1:$K$65"}</definedName>
    <definedName name="別紙" hidden="1">[2]表紙!$T$5:$T$24</definedName>
    <definedName name="目次１" localSheetId="0" hidden="1">#REF!</definedName>
    <definedName name="目次１" hidden="1">#REF!</definedName>
  </definedNames>
  <calcPr calcId="191029"/>
</workbook>
</file>

<file path=xl/calcChain.xml><?xml version="1.0" encoding="utf-8"?>
<calcChain xmlns="http://schemas.openxmlformats.org/spreadsheetml/2006/main">
  <c r="O20" i="21" l="1"/>
  <c r="Q20" i="21" s="1"/>
  <c r="R20" i="21" s="1"/>
  <c r="T20" i="21" s="1"/>
  <c r="O19" i="21"/>
  <c r="Q19" i="21" s="1"/>
  <c r="R19" i="21" s="1"/>
  <c r="T19" i="21" s="1"/>
  <c r="O17" i="21"/>
  <c r="Q17" i="21" s="1"/>
  <c r="R17" i="21" s="1"/>
  <c r="T17" i="21" s="1"/>
  <c r="O16" i="21"/>
  <c r="Q16" i="21" s="1"/>
  <c r="R16" i="21" s="1"/>
  <c r="T16" i="21" s="1"/>
  <c r="O15" i="21"/>
  <c r="Q15" i="21" s="1"/>
  <c r="R15" i="21" s="1"/>
  <c r="T15" i="21" s="1"/>
  <c r="O14" i="21"/>
  <c r="Q14" i="21" s="1"/>
  <c r="R14" i="21" s="1"/>
  <c r="T14" i="21" s="1"/>
  <c r="O13" i="21"/>
  <c r="Q13" i="21" s="1"/>
  <c r="R13" i="21" s="1"/>
  <c r="T13" i="21" s="1"/>
  <c r="O11" i="21"/>
  <c r="Q11" i="21" s="1"/>
  <c r="R11" i="21" s="1"/>
  <c r="T11" i="21" s="1"/>
  <c r="O10" i="21"/>
  <c r="Q10" i="21" s="1"/>
  <c r="R10" i="21" s="1"/>
  <c r="T10" i="21" s="1"/>
  <c r="O9" i="21"/>
  <c r="Q9" i="21" s="1"/>
  <c r="R9" i="21" s="1"/>
  <c r="T9" i="21" s="1"/>
  <c r="O8" i="21"/>
  <c r="Q8" i="21" s="1"/>
  <c r="R8" i="21" s="1"/>
  <c r="T8" i="21" s="1"/>
  <c r="O16" i="20"/>
  <c r="Q16" i="20" s="1"/>
  <c r="R16" i="20" s="1"/>
  <c r="T16" i="20" s="1"/>
  <c r="O14" i="20"/>
  <c r="Q14" i="20" s="1"/>
  <c r="R14" i="20" s="1"/>
  <c r="T14" i="20" s="1"/>
  <c r="O13" i="20"/>
  <c r="Q13" i="20" s="1"/>
  <c r="R13" i="20" s="1"/>
  <c r="T13" i="20" s="1"/>
  <c r="O12" i="20"/>
  <c r="Q12" i="20" s="1"/>
  <c r="R12" i="20" s="1"/>
  <c r="T12" i="20" s="1"/>
  <c r="O8" i="20"/>
  <c r="Q8" i="20" s="1"/>
  <c r="R8" i="20" s="1"/>
  <c r="T8" i="20" s="1"/>
  <c r="O213" i="19"/>
  <c r="Q213" i="19" s="1"/>
  <c r="R213" i="19" s="1"/>
  <c r="T213" i="19" s="1"/>
  <c r="U213" i="19" s="1"/>
  <c r="O211" i="19"/>
  <c r="Q211" i="19" s="1"/>
  <c r="R211" i="19" s="1"/>
  <c r="T211" i="19" s="1"/>
  <c r="U211" i="19" s="1"/>
  <c r="O210" i="19"/>
  <c r="Q210" i="19" s="1"/>
  <c r="R210" i="19" s="1"/>
  <c r="T210" i="19" s="1"/>
  <c r="U210" i="19" s="1"/>
  <c r="O209" i="19"/>
  <c r="Q209" i="19" s="1"/>
  <c r="R209" i="19" s="1"/>
  <c r="T209" i="19" s="1"/>
  <c r="U209" i="19" s="1"/>
  <c r="O208" i="19"/>
  <c r="Q208" i="19" s="1"/>
  <c r="R208" i="19" s="1"/>
  <c r="T208" i="19" s="1"/>
  <c r="U208" i="19" s="1"/>
  <c r="O207" i="19"/>
  <c r="Q207" i="19" s="1"/>
  <c r="R207" i="19" s="1"/>
  <c r="T207" i="19" s="1"/>
  <c r="U207" i="19" s="1"/>
  <c r="O206" i="19"/>
  <c r="Q206" i="19" s="1"/>
  <c r="R206" i="19" s="1"/>
  <c r="T206" i="19" s="1"/>
  <c r="U206" i="19" s="1"/>
  <c r="O205" i="19"/>
  <c r="Q205" i="19" s="1"/>
  <c r="R205" i="19" s="1"/>
  <c r="T205" i="19" s="1"/>
  <c r="U205" i="19" s="1"/>
  <c r="O204" i="19"/>
  <c r="Q204" i="19" s="1"/>
  <c r="R204" i="19" s="1"/>
  <c r="T204" i="19" s="1"/>
  <c r="U204" i="19" s="1"/>
  <c r="O202" i="19"/>
  <c r="Q202" i="19" s="1"/>
  <c r="R202" i="19" s="1"/>
  <c r="T202" i="19" s="1"/>
  <c r="U202" i="19" s="1"/>
  <c r="O201" i="19"/>
  <c r="Q201" i="19" s="1"/>
  <c r="R201" i="19" s="1"/>
  <c r="T201" i="19" s="1"/>
  <c r="U201" i="19" s="1"/>
  <c r="O200" i="19"/>
  <c r="Q200" i="19" s="1"/>
  <c r="R200" i="19" s="1"/>
  <c r="T200" i="19" s="1"/>
  <c r="U200" i="19" s="1"/>
  <c r="O199" i="19"/>
  <c r="Q199" i="19" s="1"/>
  <c r="R199" i="19" s="1"/>
  <c r="T199" i="19" s="1"/>
  <c r="U199" i="19" s="1"/>
  <c r="O198" i="19"/>
  <c r="Q198" i="19" s="1"/>
  <c r="R198" i="19" s="1"/>
  <c r="T198" i="19" s="1"/>
  <c r="U198" i="19" s="1"/>
  <c r="O195" i="19"/>
  <c r="Q195" i="19" s="1"/>
  <c r="R195" i="19" s="1"/>
  <c r="T195" i="19" s="1"/>
  <c r="U195" i="19" s="1"/>
  <c r="O194" i="19"/>
  <c r="Q194" i="19" s="1"/>
  <c r="R194" i="19" s="1"/>
  <c r="T194" i="19" s="1"/>
  <c r="U194" i="19" s="1"/>
  <c r="O193" i="19"/>
  <c r="Q193" i="19" s="1"/>
  <c r="R193" i="19" s="1"/>
  <c r="T193" i="19" s="1"/>
  <c r="U193" i="19" s="1"/>
  <c r="O191" i="19"/>
  <c r="Q191" i="19" s="1"/>
  <c r="R191" i="19" s="1"/>
  <c r="T191" i="19" s="1"/>
  <c r="U191" i="19" s="1"/>
  <c r="O190" i="19"/>
  <c r="Q190" i="19" s="1"/>
  <c r="R190" i="19" s="1"/>
  <c r="T190" i="19" s="1"/>
  <c r="U190" i="19" s="1"/>
  <c r="O189" i="19"/>
  <c r="Q189" i="19" s="1"/>
  <c r="R189" i="19" s="1"/>
  <c r="T189" i="19" s="1"/>
  <c r="U189" i="19" s="1"/>
  <c r="O188" i="19"/>
  <c r="Q188" i="19" s="1"/>
  <c r="R188" i="19" s="1"/>
  <c r="T188" i="19" s="1"/>
  <c r="U188" i="19" s="1"/>
  <c r="O187" i="19"/>
  <c r="Q187" i="19" s="1"/>
  <c r="R187" i="19" s="1"/>
  <c r="T187" i="19" s="1"/>
  <c r="U187" i="19" s="1"/>
  <c r="O186" i="19"/>
  <c r="Q186" i="19" s="1"/>
  <c r="R186" i="19" s="1"/>
  <c r="T186" i="19" s="1"/>
  <c r="U186" i="19" s="1"/>
  <c r="O184" i="19"/>
  <c r="Q184" i="19" s="1"/>
  <c r="R184" i="19" s="1"/>
  <c r="T184" i="19" s="1"/>
  <c r="U184" i="19" s="1"/>
  <c r="O183" i="19"/>
  <c r="Q183" i="19" s="1"/>
  <c r="R183" i="19" s="1"/>
  <c r="T183" i="19" s="1"/>
  <c r="U183" i="19" s="1"/>
  <c r="O182" i="19"/>
  <c r="Q182" i="19" s="1"/>
  <c r="R182" i="19" s="1"/>
  <c r="T182" i="19" s="1"/>
  <c r="O177" i="19"/>
  <c r="Q177" i="19" s="1"/>
  <c r="R177" i="19" s="1"/>
  <c r="T177" i="19" s="1"/>
  <c r="O176" i="19"/>
  <c r="Q176" i="19" s="1"/>
  <c r="R176" i="19" s="1"/>
  <c r="T176" i="19" s="1"/>
  <c r="O175" i="19"/>
  <c r="Q175" i="19" s="1"/>
  <c r="R175" i="19" s="1"/>
  <c r="T175" i="19" s="1"/>
  <c r="U175" i="19" s="1"/>
  <c r="O169" i="19"/>
  <c r="Q169" i="19" s="1"/>
  <c r="R169" i="19" s="1"/>
  <c r="T169" i="19" s="1"/>
  <c r="O168" i="19"/>
  <c r="Q168" i="19" s="1"/>
  <c r="R168" i="19" s="1"/>
  <c r="T168" i="19" s="1"/>
  <c r="O167" i="19"/>
  <c r="Q167" i="19" s="1"/>
  <c r="R167" i="19" s="1"/>
  <c r="T167" i="19" s="1"/>
  <c r="O166" i="19"/>
  <c r="Q166" i="19" s="1"/>
  <c r="R166" i="19" s="1"/>
  <c r="T166" i="19" s="1"/>
  <c r="O165" i="19"/>
  <c r="Q165" i="19" s="1"/>
  <c r="R165" i="19" s="1"/>
  <c r="T165" i="19" s="1"/>
  <c r="O162" i="19"/>
  <c r="Q162" i="19" s="1"/>
  <c r="R162" i="19" s="1"/>
  <c r="T162" i="19" s="1"/>
  <c r="O161" i="19"/>
  <c r="Q161" i="19" s="1"/>
  <c r="R161" i="19" s="1"/>
  <c r="T161" i="19" s="1"/>
  <c r="O160" i="19"/>
  <c r="Q160" i="19" s="1"/>
  <c r="R160" i="19" s="1"/>
  <c r="T160" i="19" s="1"/>
  <c r="O158" i="19"/>
  <c r="Q158" i="19" s="1"/>
  <c r="R158" i="19" s="1"/>
  <c r="T158" i="19" s="1"/>
  <c r="O157" i="19"/>
  <c r="Q157" i="19" s="1"/>
  <c r="R157" i="19" s="1"/>
  <c r="T157" i="19" s="1"/>
  <c r="O156" i="19"/>
  <c r="Q156" i="19" s="1"/>
  <c r="R156" i="19" s="1"/>
  <c r="T156" i="19" s="1"/>
  <c r="O155" i="19"/>
  <c r="Q155" i="19" s="1"/>
  <c r="R155" i="19" s="1"/>
  <c r="T155" i="19" s="1"/>
  <c r="O153" i="19"/>
  <c r="Q153" i="19" s="1"/>
  <c r="R153" i="19" s="1"/>
  <c r="T153" i="19" s="1"/>
  <c r="O152" i="19"/>
  <c r="Q152" i="19" s="1"/>
  <c r="R152" i="19" s="1"/>
  <c r="T152" i="19" s="1"/>
  <c r="O151" i="19"/>
  <c r="Q151" i="19" s="1"/>
  <c r="R151" i="19" s="1"/>
  <c r="T151" i="19" s="1"/>
  <c r="O148" i="19"/>
  <c r="Q148" i="19" s="1"/>
  <c r="R148" i="19" s="1"/>
  <c r="T148" i="19" s="1"/>
  <c r="O147" i="19"/>
  <c r="Q147" i="19" s="1"/>
  <c r="R147" i="19" s="1"/>
  <c r="T147" i="19" s="1"/>
  <c r="O145" i="19"/>
  <c r="Q145" i="19" s="1"/>
  <c r="R145" i="19" s="1"/>
  <c r="T145" i="19" s="1"/>
  <c r="O144" i="19"/>
  <c r="Q144" i="19" s="1"/>
  <c r="R144" i="19" s="1"/>
  <c r="T144" i="19" s="1"/>
  <c r="O142" i="19"/>
  <c r="Q142" i="19" s="1"/>
  <c r="R142" i="19" s="1"/>
  <c r="T142" i="19" s="1"/>
  <c r="O141" i="19"/>
  <c r="Q141" i="19" s="1"/>
  <c r="R141" i="19" s="1"/>
  <c r="T141" i="19" s="1"/>
  <c r="O140" i="19"/>
  <c r="Q140" i="19" s="1"/>
  <c r="R140" i="19" s="1"/>
  <c r="T140" i="19" s="1"/>
  <c r="O137" i="19"/>
  <c r="Q137" i="19" s="1"/>
  <c r="R137" i="19" s="1"/>
  <c r="T137" i="19" s="1"/>
  <c r="O136" i="19"/>
  <c r="Q136" i="19" s="1"/>
  <c r="R136" i="19" s="1"/>
  <c r="T136" i="19" s="1"/>
  <c r="O135" i="19"/>
  <c r="Q135" i="19" s="1"/>
  <c r="R135" i="19" s="1"/>
  <c r="T135" i="19" s="1"/>
  <c r="O134" i="19"/>
  <c r="Q134" i="19" s="1"/>
  <c r="R134" i="19" s="1"/>
  <c r="T134" i="19" s="1"/>
  <c r="O133" i="19"/>
  <c r="Q133" i="19" s="1"/>
  <c r="R133" i="19" s="1"/>
  <c r="T133" i="19" s="1"/>
  <c r="O131" i="19"/>
  <c r="Q131" i="19" s="1"/>
  <c r="R131" i="19" s="1"/>
  <c r="T131" i="19" s="1"/>
  <c r="O130" i="19"/>
  <c r="Q130" i="19" s="1"/>
  <c r="R130" i="19" s="1"/>
  <c r="T130" i="19" s="1"/>
  <c r="O129" i="19"/>
  <c r="Q129" i="19" s="1"/>
  <c r="R129" i="19" s="1"/>
  <c r="T129" i="19" s="1"/>
  <c r="O128" i="19"/>
  <c r="Q128" i="19" s="1"/>
  <c r="R128" i="19" s="1"/>
  <c r="T128" i="19" s="1"/>
  <c r="O126" i="19"/>
  <c r="Q126" i="19" s="1"/>
  <c r="R126" i="19" s="1"/>
  <c r="T126" i="19" s="1"/>
  <c r="O125" i="19"/>
  <c r="Q125" i="19" s="1"/>
  <c r="R125" i="19" s="1"/>
  <c r="T125" i="19" s="1"/>
  <c r="O123" i="19"/>
  <c r="Q123" i="19" s="1"/>
  <c r="R123" i="19" s="1"/>
  <c r="T123" i="19" s="1"/>
  <c r="O122" i="19"/>
  <c r="Q122" i="19" s="1"/>
  <c r="R122" i="19" s="1"/>
  <c r="T122" i="19" s="1"/>
  <c r="O121" i="19"/>
  <c r="Q121" i="19" s="1"/>
  <c r="R121" i="19" s="1"/>
  <c r="T121" i="19" s="1"/>
  <c r="O119" i="19"/>
  <c r="Q119" i="19" s="1"/>
  <c r="R119" i="19" s="1"/>
  <c r="T119" i="19" s="1"/>
  <c r="O118" i="19"/>
  <c r="Q118" i="19" s="1"/>
  <c r="R118" i="19" s="1"/>
  <c r="T118" i="19" s="1"/>
  <c r="O117" i="19"/>
  <c r="Q117" i="19" s="1"/>
  <c r="R117" i="19" s="1"/>
  <c r="T117" i="19" s="1"/>
  <c r="O116" i="19"/>
  <c r="Q116" i="19" s="1"/>
  <c r="R116" i="19" s="1"/>
  <c r="T116" i="19" s="1"/>
  <c r="O115" i="19"/>
  <c r="Q115" i="19" s="1"/>
  <c r="R115" i="19" s="1"/>
  <c r="T115" i="19" s="1"/>
  <c r="O112" i="19"/>
  <c r="Q112" i="19" s="1"/>
  <c r="R112" i="19" s="1"/>
  <c r="T112" i="19" s="1"/>
  <c r="O111" i="19"/>
  <c r="Q111" i="19" s="1"/>
  <c r="R111" i="19" s="1"/>
  <c r="T111" i="19" s="1"/>
  <c r="O110" i="19"/>
  <c r="Q110" i="19" s="1"/>
  <c r="R110" i="19" s="1"/>
  <c r="T110" i="19" s="1"/>
  <c r="O108" i="19"/>
  <c r="Q108" i="19" s="1"/>
  <c r="R108" i="19" s="1"/>
  <c r="T108" i="19" s="1"/>
  <c r="O106" i="19"/>
  <c r="Q106" i="19" s="1"/>
  <c r="R106" i="19" s="1"/>
  <c r="T106" i="19" s="1"/>
  <c r="O105" i="19"/>
  <c r="Q105" i="19" s="1"/>
  <c r="R105" i="19" s="1"/>
  <c r="T105" i="19" s="1"/>
  <c r="O104" i="19"/>
  <c r="Q104" i="19" s="1"/>
  <c r="R104" i="19" s="1"/>
  <c r="T104" i="19" s="1"/>
  <c r="O103" i="19"/>
  <c r="Q103" i="19" s="1"/>
  <c r="R103" i="19" s="1"/>
  <c r="T103" i="19" s="1"/>
  <c r="O101" i="19"/>
  <c r="Q101" i="19" s="1"/>
  <c r="R101" i="19" s="1"/>
  <c r="T101" i="19" s="1"/>
  <c r="O100" i="19"/>
  <c r="Q100" i="19" s="1"/>
  <c r="R100" i="19" s="1"/>
  <c r="T100" i="19" s="1"/>
  <c r="O99" i="19"/>
  <c r="Q99" i="19" s="1"/>
  <c r="R99" i="19" s="1"/>
  <c r="T99" i="19" s="1"/>
  <c r="O97" i="19"/>
  <c r="Q97" i="19" s="1"/>
  <c r="R97" i="19" s="1"/>
  <c r="T97" i="19" s="1"/>
  <c r="O96" i="19"/>
  <c r="Q96" i="19" s="1"/>
  <c r="R96" i="19" s="1"/>
  <c r="T96" i="19" s="1"/>
  <c r="O95" i="19"/>
  <c r="Q95" i="19" s="1"/>
  <c r="R95" i="19" s="1"/>
  <c r="T95" i="19" s="1"/>
  <c r="O94" i="19"/>
  <c r="Q94" i="19" s="1"/>
  <c r="R94" i="19" s="1"/>
  <c r="T94" i="19" s="1"/>
  <c r="O93" i="19"/>
  <c r="Q93" i="19" s="1"/>
  <c r="R93" i="19" s="1"/>
  <c r="T93" i="19" s="1"/>
  <c r="O92" i="19"/>
  <c r="Q92" i="19" s="1"/>
  <c r="R92" i="19" s="1"/>
  <c r="T92" i="19" s="1"/>
  <c r="O90" i="19"/>
  <c r="Q90" i="19" s="1"/>
  <c r="R90" i="19" s="1"/>
  <c r="T90" i="19" s="1"/>
  <c r="O89" i="19"/>
  <c r="Q89" i="19" s="1"/>
  <c r="R89" i="19" s="1"/>
  <c r="T89" i="19" s="1"/>
  <c r="O88" i="19"/>
  <c r="Q88" i="19" s="1"/>
  <c r="R88" i="19" s="1"/>
  <c r="T88" i="19" s="1"/>
  <c r="O85" i="19"/>
  <c r="Q85" i="19" s="1"/>
  <c r="R85" i="19" s="1"/>
  <c r="T85" i="19" s="1"/>
  <c r="O84" i="19"/>
  <c r="Q84" i="19" s="1"/>
  <c r="R84" i="19" s="1"/>
  <c r="T84" i="19" s="1"/>
  <c r="O83" i="19"/>
  <c r="Q83" i="19" s="1"/>
  <c r="R83" i="19" s="1"/>
  <c r="T83" i="19" s="1"/>
  <c r="O82" i="19"/>
  <c r="Q82" i="19" s="1"/>
  <c r="R82" i="19" s="1"/>
  <c r="T82" i="19" s="1"/>
  <c r="O80" i="19"/>
  <c r="Q80" i="19" s="1"/>
  <c r="R80" i="19" s="1"/>
  <c r="T80" i="19" s="1"/>
  <c r="O79" i="19"/>
  <c r="Q79" i="19" s="1"/>
  <c r="R79" i="19" s="1"/>
  <c r="T79" i="19" s="1"/>
  <c r="O78" i="19"/>
  <c r="Q78" i="19" s="1"/>
  <c r="R78" i="19" s="1"/>
  <c r="T78" i="19" s="1"/>
  <c r="O77" i="19"/>
  <c r="Q77" i="19" s="1"/>
  <c r="R77" i="19" s="1"/>
  <c r="T77" i="19" s="1"/>
  <c r="O76" i="19"/>
  <c r="Q76" i="19" s="1"/>
  <c r="R76" i="19" s="1"/>
  <c r="T76" i="19" s="1"/>
  <c r="O74" i="19"/>
  <c r="Q74" i="19" s="1"/>
  <c r="R74" i="19" s="1"/>
  <c r="T74" i="19" s="1"/>
  <c r="O73" i="19"/>
  <c r="Q73" i="19" s="1"/>
  <c r="R73" i="19" s="1"/>
  <c r="T73" i="19" s="1"/>
  <c r="O72" i="19"/>
  <c r="Q72" i="19" s="1"/>
  <c r="R72" i="19" s="1"/>
  <c r="T72" i="19" s="1"/>
  <c r="O70" i="19"/>
  <c r="Q70" i="19" s="1"/>
  <c r="R70" i="19" s="1"/>
  <c r="T70" i="19" s="1"/>
  <c r="O68" i="19"/>
  <c r="Q68" i="19" s="1"/>
  <c r="R68" i="19" s="1"/>
  <c r="T68" i="19" s="1"/>
  <c r="O67" i="19"/>
  <c r="Q67" i="19" s="1"/>
  <c r="R67" i="19" s="1"/>
  <c r="T67" i="19" s="1"/>
  <c r="O66" i="19"/>
  <c r="Q66" i="19" s="1"/>
  <c r="R66" i="19" s="1"/>
  <c r="T66" i="19" s="1"/>
  <c r="O65" i="19"/>
  <c r="Q65" i="19" s="1"/>
  <c r="R65" i="19" s="1"/>
  <c r="T65" i="19" s="1"/>
  <c r="O63" i="19"/>
  <c r="Q63" i="19" s="1"/>
  <c r="R63" i="19" s="1"/>
  <c r="T63" i="19" s="1"/>
  <c r="O62" i="19"/>
  <c r="Q62" i="19" s="1"/>
  <c r="R62" i="19" s="1"/>
  <c r="T62" i="19" s="1"/>
  <c r="O61" i="19"/>
  <c r="Q61" i="19" s="1"/>
  <c r="R61" i="19" s="1"/>
  <c r="T61" i="19" s="1"/>
  <c r="O60" i="19"/>
  <c r="Q60" i="19" s="1"/>
  <c r="R60" i="19" s="1"/>
  <c r="T60" i="19" s="1"/>
  <c r="O59" i="19"/>
  <c r="Q59" i="19" s="1"/>
  <c r="R59" i="19" s="1"/>
  <c r="T59" i="19" s="1"/>
  <c r="O58" i="19"/>
  <c r="Q58" i="19" s="1"/>
  <c r="R58" i="19" s="1"/>
  <c r="T58" i="19" s="1"/>
  <c r="O57" i="19"/>
  <c r="Q57" i="19" s="1"/>
  <c r="R57" i="19" s="1"/>
  <c r="T57" i="19" s="1"/>
  <c r="O55" i="19"/>
  <c r="Q55" i="19" s="1"/>
  <c r="R55" i="19" s="1"/>
  <c r="T55" i="19" s="1"/>
  <c r="O54" i="19"/>
  <c r="Q54" i="19" s="1"/>
  <c r="R54" i="19" s="1"/>
  <c r="T54" i="19" s="1"/>
  <c r="O53" i="19"/>
  <c r="Q53" i="19" s="1"/>
  <c r="R53" i="19" s="1"/>
  <c r="T53" i="19" s="1"/>
  <c r="O51" i="19"/>
  <c r="Q51" i="19" s="1"/>
  <c r="R51" i="19" s="1"/>
  <c r="T51" i="19" s="1"/>
  <c r="O50" i="19"/>
  <c r="Q50" i="19" s="1"/>
  <c r="R50" i="19" s="1"/>
  <c r="T50" i="19" s="1"/>
  <c r="O49" i="19"/>
  <c r="Q49" i="19" s="1"/>
  <c r="R49" i="19" s="1"/>
  <c r="T49" i="19" s="1"/>
  <c r="O47" i="19"/>
  <c r="Q47" i="19" s="1"/>
  <c r="R47" i="19" s="1"/>
  <c r="T47" i="19" s="1"/>
  <c r="O46" i="19"/>
  <c r="Q46" i="19" s="1"/>
  <c r="R46" i="19" s="1"/>
  <c r="T46" i="19" s="1"/>
  <c r="O45" i="19"/>
  <c r="Q45" i="19" s="1"/>
  <c r="R45" i="19" s="1"/>
  <c r="T45" i="19" s="1"/>
  <c r="O43" i="19"/>
  <c r="Q43" i="19" s="1"/>
  <c r="R43" i="19" s="1"/>
  <c r="T43" i="19" s="1"/>
  <c r="O41" i="19"/>
  <c r="Q41" i="19" s="1"/>
  <c r="R41" i="19" s="1"/>
  <c r="T41" i="19" s="1"/>
  <c r="O40" i="19"/>
  <c r="Q40" i="19" s="1"/>
  <c r="R40" i="19" s="1"/>
  <c r="T40" i="19" s="1"/>
  <c r="O39" i="19"/>
  <c r="Q39" i="19" s="1"/>
  <c r="R39" i="19" s="1"/>
  <c r="T39" i="19" s="1"/>
  <c r="O36" i="19"/>
  <c r="Q36" i="19" s="1"/>
  <c r="R36" i="19" s="1"/>
  <c r="T36" i="19" s="1"/>
  <c r="O38" i="19"/>
  <c r="Q38" i="19" s="1"/>
  <c r="R38" i="19" s="1"/>
  <c r="T38" i="19" s="1"/>
  <c r="O37" i="19"/>
  <c r="Q37" i="19" s="1"/>
  <c r="R37" i="19" s="1"/>
  <c r="T37" i="19" s="1"/>
  <c r="O35" i="19"/>
  <c r="Q35" i="19" s="1"/>
  <c r="R35" i="19" s="1"/>
  <c r="T35" i="19" s="1"/>
  <c r="O34" i="19"/>
  <c r="Q34" i="19" s="1"/>
  <c r="R34" i="19" s="1"/>
  <c r="T34" i="19" s="1"/>
  <c r="O33" i="19"/>
  <c r="Q33" i="19" s="1"/>
  <c r="R33" i="19" s="1"/>
  <c r="T33" i="19" s="1"/>
  <c r="O31" i="19"/>
  <c r="Q31" i="19" s="1"/>
  <c r="R31" i="19" s="1"/>
  <c r="T31" i="19" s="1"/>
  <c r="O30" i="19"/>
  <c r="Q30" i="19" s="1"/>
  <c r="R30" i="19" s="1"/>
  <c r="T30" i="19" s="1"/>
  <c r="O29" i="19"/>
  <c r="Q29" i="19" s="1"/>
  <c r="R29" i="19" s="1"/>
  <c r="T29" i="19" s="1"/>
  <c r="O28" i="19"/>
  <c r="Q28" i="19" s="1"/>
  <c r="R28" i="19" s="1"/>
  <c r="T28" i="19" s="1"/>
  <c r="O27" i="19"/>
  <c r="Q27" i="19" s="1"/>
  <c r="R27" i="19" s="1"/>
  <c r="T27" i="19" s="1"/>
  <c r="O26" i="19"/>
  <c r="Q26" i="19" s="1"/>
  <c r="R26" i="19" s="1"/>
  <c r="T26" i="19" s="1"/>
  <c r="O25" i="19"/>
  <c r="Q25" i="19" s="1"/>
  <c r="R25" i="19" s="1"/>
  <c r="T25" i="19" s="1"/>
  <c r="O24" i="19"/>
  <c r="Q24" i="19" s="1"/>
  <c r="R24" i="19" s="1"/>
  <c r="T24" i="19" s="1"/>
  <c r="O23" i="19"/>
  <c r="Q23" i="19" s="1"/>
  <c r="R23" i="19" s="1"/>
  <c r="T23" i="19" s="1"/>
  <c r="O22" i="19"/>
  <c r="Q22" i="19" s="1"/>
  <c r="R22" i="19" s="1"/>
  <c r="T22" i="19" s="1"/>
  <c r="O21" i="19"/>
  <c r="Q21" i="19" s="1"/>
  <c r="R21" i="19" s="1"/>
  <c r="T21" i="19" s="1"/>
  <c r="O20" i="19"/>
  <c r="Q20" i="19" s="1"/>
  <c r="R20" i="19" s="1"/>
  <c r="T20" i="19" s="1"/>
  <c r="O18" i="19"/>
  <c r="Q18" i="19" s="1"/>
  <c r="R18" i="19" s="1"/>
  <c r="T18" i="19" s="1"/>
  <c r="O17" i="19"/>
  <c r="Q17" i="19" s="1"/>
  <c r="R17" i="19" s="1"/>
  <c r="T17" i="19" s="1"/>
  <c r="O16" i="19"/>
  <c r="Q16" i="19" s="1"/>
  <c r="R16" i="19" s="1"/>
  <c r="T16" i="19" s="1"/>
  <c r="O14" i="19"/>
  <c r="Q14" i="19" s="1"/>
  <c r="R14" i="19" s="1"/>
  <c r="T14" i="19" s="1"/>
  <c r="O13" i="19"/>
  <c r="Q13" i="19" s="1"/>
  <c r="R13" i="19" s="1"/>
  <c r="T13" i="19" s="1"/>
  <c r="O11" i="19"/>
  <c r="Q11" i="19" s="1"/>
  <c r="R11" i="19" s="1"/>
  <c r="T11" i="19" s="1"/>
  <c r="O10" i="19"/>
  <c r="Q10" i="19" s="1"/>
  <c r="R10" i="19" s="1"/>
  <c r="T10" i="19" s="1"/>
  <c r="O9" i="19"/>
  <c r="Q9" i="19" s="1"/>
  <c r="R9" i="19" s="1"/>
  <c r="T9" i="19" s="1"/>
  <c r="O7" i="19"/>
  <c r="F180" i="19"/>
  <c r="F172" i="19"/>
  <c r="F173" i="19"/>
  <c r="F174" i="19"/>
  <c r="E224" i="19" l="1"/>
  <c r="U78" i="19"/>
  <c r="U20" i="21" l="1"/>
  <c r="U19" i="21"/>
  <c r="U17" i="21"/>
  <c r="U16" i="21"/>
  <c r="U15" i="21"/>
  <c r="U14" i="21"/>
  <c r="U13" i="21"/>
  <c r="U11" i="21"/>
  <c r="U10" i="21"/>
  <c r="U9" i="21"/>
  <c r="U8" i="21"/>
  <c r="B1" i="21"/>
  <c r="F26" i="20"/>
  <c r="F25" i="20"/>
  <c r="F24" i="20"/>
  <c r="F22" i="20"/>
  <c r="F20" i="20"/>
  <c r="F19" i="20"/>
  <c r="U16" i="20"/>
  <c r="U14" i="20"/>
  <c r="U13" i="20"/>
  <c r="U12" i="20"/>
  <c r="U8" i="20"/>
  <c r="O7" i="20"/>
  <c r="Q7" i="20" s="1"/>
  <c r="R7" i="20" s="1"/>
  <c r="T7" i="20" s="1"/>
  <c r="U7" i="20" s="1"/>
  <c r="B1" i="20"/>
  <c r="U182" i="19"/>
  <c r="U177" i="19"/>
  <c r="U176" i="19"/>
  <c r="U169" i="19"/>
  <c r="U168" i="19"/>
  <c r="U167" i="19"/>
  <c r="U166" i="19"/>
  <c r="U165" i="19"/>
  <c r="U162" i="19"/>
  <c r="U161" i="19"/>
  <c r="U160" i="19"/>
  <c r="U158" i="19"/>
  <c r="U157" i="19"/>
  <c r="U156" i="19"/>
  <c r="U155" i="19"/>
  <c r="U153" i="19"/>
  <c r="U152" i="19"/>
  <c r="U151" i="19"/>
  <c r="U148" i="19"/>
  <c r="U147" i="19"/>
  <c r="U145" i="19"/>
  <c r="U144" i="19"/>
  <c r="U142" i="19"/>
  <c r="U141" i="19"/>
  <c r="U140" i="19"/>
  <c r="U137" i="19"/>
  <c r="U136" i="19"/>
  <c r="U135" i="19"/>
  <c r="U134" i="19"/>
  <c r="U133" i="19"/>
  <c r="U131" i="19"/>
  <c r="U130" i="19"/>
  <c r="U129" i="19"/>
  <c r="U128" i="19"/>
  <c r="U126" i="19"/>
  <c r="U125" i="19"/>
  <c r="U123" i="19"/>
  <c r="U122" i="19"/>
  <c r="U121" i="19"/>
  <c r="U119" i="19"/>
  <c r="U118" i="19"/>
  <c r="U117" i="19"/>
  <c r="U116" i="19"/>
  <c r="U115" i="19"/>
  <c r="U112" i="19"/>
  <c r="U111" i="19"/>
  <c r="U110" i="19"/>
  <c r="U108" i="19"/>
  <c r="U106" i="19"/>
  <c r="U105" i="19"/>
  <c r="U104" i="19"/>
  <c r="U103" i="19"/>
  <c r="U101" i="19"/>
  <c r="U100" i="19"/>
  <c r="U99" i="19"/>
  <c r="U97" i="19"/>
  <c r="U96" i="19"/>
  <c r="U95" i="19"/>
  <c r="U94" i="19"/>
  <c r="U93" i="19"/>
  <c r="U92" i="19"/>
  <c r="U90" i="19"/>
  <c r="U89" i="19"/>
  <c r="U88" i="19"/>
  <c r="U85" i="19"/>
  <c r="U84" i="19"/>
  <c r="U83" i="19"/>
  <c r="U82" i="19"/>
  <c r="U80" i="19"/>
  <c r="U79" i="19"/>
  <c r="U77" i="19"/>
  <c r="U76" i="19"/>
  <c r="U74" i="19"/>
  <c r="U73" i="19"/>
  <c r="U72" i="19"/>
  <c r="U70" i="19"/>
  <c r="U68" i="19"/>
  <c r="U67" i="19"/>
  <c r="U66" i="19"/>
  <c r="U65" i="19"/>
  <c r="U63" i="19"/>
  <c r="U62" i="19"/>
  <c r="U61" i="19"/>
  <c r="U60" i="19"/>
  <c r="U59" i="19"/>
  <c r="U58" i="19"/>
  <c r="U57" i="19"/>
  <c r="U55" i="19"/>
  <c r="U54" i="19"/>
  <c r="U53" i="19"/>
  <c r="U51" i="19"/>
  <c r="U50" i="19"/>
  <c r="U49" i="19"/>
  <c r="U47" i="19"/>
  <c r="U46" i="19"/>
  <c r="U45" i="19"/>
  <c r="U43" i="19"/>
  <c r="U41" i="19"/>
  <c r="U40" i="19"/>
  <c r="U39" i="19"/>
  <c r="U36" i="19"/>
  <c r="U38" i="19"/>
  <c r="U37" i="19"/>
  <c r="U35" i="19"/>
  <c r="U34" i="19"/>
  <c r="U33" i="19"/>
  <c r="U31" i="19"/>
  <c r="U30" i="19"/>
  <c r="U29" i="19"/>
  <c r="U28" i="19"/>
  <c r="U27" i="19"/>
  <c r="U26" i="19"/>
  <c r="U25" i="19"/>
  <c r="U24" i="19"/>
  <c r="U23" i="19"/>
  <c r="U22" i="19"/>
  <c r="U21" i="19"/>
  <c r="U20" i="19"/>
  <c r="U17" i="19"/>
  <c r="U18" i="19"/>
  <c r="U16" i="19"/>
  <c r="U14" i="19"/>
  <c r="U13" i="19"/>
  <c r="U11" i="19"/>
  <c r="U10" i="19"/>
  <c r="U9" i="19"/>
  <c r="Q7" i="19"/>
  <c r="R7" i="19" s="1"/>
  <c r="T7" i="19" s="1"/>
  <c r="U7" i="19" s="1"/>
  <c r="B1" i="19"/>
  <c r="X20" i="21" l="1"/>
  <c r="T174" i="19" s="1"/>
  <c r="U174" i="19" s="1"/>
  <c r="Y16" i="20"/>
  <c r="T180" i="19" s="1"/>
  <c r="U180" i="19" s="1"/>
  <c r="Y8" i="20"/>
  <c r="T69" i="19" s="1"/>
  <c r="U69" i="19" s="1"/>
  <c r="Y14" i="20"/>
  <c r="T179" i="19" s="1"/>
  <c r="U179" i="19" s="1"/>
  <c r="F223" i="19"/>
  <c r="X17" i="21"/>
  <c r="T173" i="19" s="1"/>
  <c r="U173" i="19" s="1"/>
  <c r="X11" i="21"/>
  <c r="T172" i="19" s="1"/>
  <c r="U172" i="19" s="1"/>
  <c r="U218" i="19" l="1"/>
  <c r="U219" i="19" s="1"/>
  <c r="U220" i="19" s="1"/>
</calcChain>
</file>

<file path=xl/sharedStrings.xml><?xml version="1.0" encoding="utf-8"?>
<sst xmlns="http://schemas.openxmlformats.org/spreadsheetml/2006/main" count="776" uniqueCount="356">
  <si>
    <t>(2)</t>
  </si>
  <si>
    <t>(3)</t>
  </si>
  <si>
    <t>(4)</t>
  </si>
  <si>
    <t>(5)</t>
  </si>
  <si>
    <t>(6)</t>
  </si>
  <si>
    <t>(7)</t>
  </si>
  <si>
    <t>(8)</t>
  </si>
  <si>
    <t>(9)</t>
  </si>
  <si>
    <t>装置名</t>
    <rPh sb="0" eb="2">
      <t>ソウチ</t>
    </rPh>
    <rPh sb="2" eb="3">
      <t>メイ</t>
    </rPh>
    <phoneticPr fontId="8"/>
  </si>
  <si>
    <t>ディスプレイ</t>
  </si>
  <si>
    <t>プリンタ</t>
  </si>
  <si>
    <t>カラープリンタ</t>
  </si>
  <si>
    <t>スキャナ</t>
  </si>
  <si>
    <t>MDF</t>
  </si>
  <si>
    <t>(10)</t>
  </si>
  <si>
    <t>(11)</t>
  </si>
  <si>
    <t>備考</t>
    <rPh sb="0" eb="2">
      <t>ビコウ</t>
    </rPh>
    <phoneticPr fontId="8"/>
  </si>
  <si>
    <t>(13)</t>
  </si>
  <si>
    <t>(14)</t>
  </si>
  <si>
    <t>(12)</t>
  </si>
  <si>
    <t>式</t>
  </si>
  <si>
    <t>メール119受信システム</t>
  </si>
  <si>
    <t>モバイルプリンタ</t>
  </si>
  <si>
    <t>(1)</t>
  </si>
  <si>
    <t>数量</t>
    <rPh sb="0" eb="2">
      <t>スウリョウ</t>
    </rPh>
    <phoneticPr fontId="8"/>
  </si>
  <si>
    <t>合計</t>
    <rPh sb="0" eb="2">
      <t>ゴウケイ</t>
    </rPh>
    <phoneticPr fontId="8"/>
  </si>
  <si>
    <t>A</t>
    <phoneticPr fontId="8"/>
  </si>
  <si>
    <t>B</t>
    <phoneticPr fontId="8"/>
  </si>
  <si>
    <t>C</t>
    <phoneticPr fontId="8"/>
  </si>
  <si>
    <t>萩市消防本部</t>
    <rPh sb="0" eb="6">
      <t>ハギシショウボウホンブ</t>
    </rPh>
    <phoneticPr fontId="16"/>
  </si>
  <si>
    <t>防府市消防本部</t>
    <rPh sb="0" eb="7">
      <t>ホウフシショウボウホンブ</t>
    </rPh>
    <phoneticPr fontId="16"/>
  </si>
  <si>
    <t>ア</t>
  </si>
  <si>
    <t>式</t>
    <rPh sb="0" eb="1">
      <t>シキ</t>
    </rPh>
    <phoneticPr fontId="9"/>
  </si>
  <si>
    <t>イ</t>
  </si>
  <si>
    <t>ウ</t>
  </si>
  <si>
    <t>エ</t>
  </si>
  <si>
    <t>オ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</si>
  <si>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</si>
  <si>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</si>
  <si>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</si>
  <si>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</si>
  <si>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</si>
  <si>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</si>
  <si>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</si>
  <si>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</si>
  <si>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</si>
  <si>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</si>
  <si>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</si>
  <si>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電源装置</t>
    <rPh sb="0" eb="2">
      <t>デンゲン</t>
    </rPh>
    <rPh sb="2" eb="4">
      <t>ソウチ</t>
    </rPh>
    <phoneticPr fontId="9"/>
  </si>
  <si>
    <t>式</t>
    <rPh sb="0" eb="1">
      <t>シキ</t>
    </rPh>
    <phoneticPr fontId="14"/>
  </si>
  <si>
    <t>13</t>
  </si>
  <si>
    <t>14</t>
  </si>
  <si>
    <t>15</t>
  </si>
  <si>
    <t>16</t>
  </si>
  <si>
    <t>17</t>
  </si>
  <si>
    <t>Net119緊急通報システム</t>
  </si>
  <si>
    <t>映像通報受信システム</t>
  </si>
  <si>
    <t>18</t>
  </si>
  <si>
    <t>カ</t>
  </si>
  <si>
    <t>19</t>
  </si>
  <si>
    <t>20</t>
  </si>
  <si>
    <t>現場指揮卓
(大型タッチパネル装置)</t>
  </si>
  <si>
    <t>21</t>
  </si>
  <si>
    <t>災害情報共有システム</t>
  </si>
  <si>
    <t>22</t>
  </si>
  <si>
    <t>23</t>
  </si>
  <si>
    <t>24</t>
  </si>
  <si>
    <t>IPカメラ型送信装置</t>
  </si>
  <si>
    <t>25</t>
  </si>
  <si>
    <t>26</t>
  </si>
  <si>
    <t>緊急通報受付用電話</t>
  </si>
  <si>
    <t>27</t>
  </si>
  <si>
    <t>電子白板</t>
  </si>
  <si>
    <t>28</t>
  </si>
  <si>
    <t>29</t>
  </si>
  <si>
    <t>30</t>
  </si>
  <si>
    <t>31</t>
  </si>
  <si>
    <t>駆け込み通報装置</t>
  </si>
  <si>
    <t>32</t>
  </si>
  <si>
    <t>33</t>
  </si>
  <si>
    <t>34</t>
  </si>
  <si>
    <t>デジタル無線設備</t>
    <rPh sb="4" eb="6">
      <t>ムセン</t>
    </rPh>
    <rPh sb="6" eb="8">
      <t>セツビ</t>
    </rPh>
    <phoneticPr fontId="9"/>
  </si>
  <si>
    <t>基地局用設備</t>
    <rPh sb="0" eb="3">
      <t>キチキョク</t>
    </rPh>
    <rPh sb="3" eb="4">
      <t>ヨウ</t>
    </rPh>
    <rPh sb="4" eb="6">
      <t>セツビ</t>
    </rPh>
    <phoneticPr fontId="9"/>
  </si>
  <si>
    <t>直流電源装置
(基地局用)</t>
    <rPh sb="0" eb="2">
      <t>チョクリュウ</t>
    </rPh>
    <rPh sb="2" eb="4">
      <t>デンゲン</t>
    </rPh>
    <rPh sb="4" eb="6">
      <t>ソウチ</t>
    </rPh>
    <rPh sb="8" eb="11">
      <t>キチキョク</t>
    </rPh>
    <phoneticPr fontId="9"/>
  </si>
  <si>
    <t>無停電電源装置
(基地局用)</t>
    <rPh sb="0" eb="3">
      <t>ムテイデン</t>
    </rPh>
    <rPh sb="3" eb="5">
      <t>デンゲン</t>
    </rPh>
    <rPh sb="5" eb="7">
      <t>ソウチ</t>
    </rPh>
    <rPh sb="9" eb="12">
      <t>キチキョク</t>
    </rPh>
    <phoneticPr fontId="9"/>
  </si>
  <si>
    <t>卓上型固定移動局無線装置</t>
  </si>
  <si>
    <t>400MHz帯署活系無線機</t>
  </si>
  <si>
    <t>パラボラアンテナ</t>
  </si>
  <si>
    <t>パラボラアンテナ　1.2mφ</t>
  </si>
  <si>
    <t>パラボラアンテナ　2.0mφ</t>
  </si>
  <si>
    <t>パラボラアンテナ　3.0mφ</t>
  </si>
  <si>
    <t>付属品・予備品</t>
    <rPh sb="0" eb="2">
      <t>フゾク</t>
    </rPh>
    <rPh sb="2" eb="3">
      <t>ヒン</t>
    </rPh>
    <rPh sb="4" eb="7">
      <t>ヨビヒン</t>
    </rPh>
    <phoneticPr fontId="9"/>
  </si>
  <si>
    <t>山口市消防本部</t>
    <rPh sb="0" eb="7">
      <t>ヤマグチシショウボウホンブ</t>
    </rPh>
    <phoneticPr fontId="14"/>
  </si>
  <si>
    <t>機器撤去・処分費</t>
    <rPh sb="0" eb="4">
      <t>キキテッキョ</t>
    </rPh>
    <rPh sb="5" eb="8">
      <t>ショブンヒ</t>
    </rPh>
    <phoneticPr fontId="9"/>
  </si>
  <si>
    <t>小計</t>
    <rPh sb="0" eb="2">
      <t>ショウケイ</t>
    </rPh>
    <phoneticPr fontId="8"/>
  </si>
  <si>
    <t>消費税相当額</t>
    <rPh sb="0" eb="3">
      <t>ショウヒゼイ</t>
    </rPh>
    <rPh sb="3" eb="6">
      <t>ソウトウガク</t>
    </rPh>
    <phoneticPr fontId="8"/>
  </si>
  <si>
    <t>(B)</t>
    <phoneticPr fontId="8"/>
  </si>
  <si>
    <t>(C)</t>
    <phoneticPr fontId="8"/>
  </si>
  <si>
    <t>(D)</t>
    <phoneticPr fontId="8"/>
  </si>
  <si>
    <t>(E)</t>
    <phoneticPr fontId="8"/>
  </si>
  <si>
    <t>(F)=(D)×(E)</t>
    <phoneticPr fontId="8"/>
  </si>
  <si>
    <t>(G)=(B)+(C)+(F)</t>
    <phoneticPr fontId="8"/>
  </si>
  <si>
    <t>(H)</t>
    <phoneticPr fontId="8"/>
  </si>
  <si>
    <t>(I)=(G)+(H)</t>
    <phoneticPr fontId="8"/>
  </si>
  <si>
    <t>(J)=(A)×(I)</t>
    <phoneticPr fontId="8"/>
  </si>
  <si>
    <t>単位あたり
HW費用[円]</t>
    <phoneticPr fontId="8"/>
  </si>
  <si>
    <t>単位あたり
SW費用[円]</t>
    <phoneticPr fontId="8"/>
  </si>
  <si>
    <t>(d1)</t>
    <phoneticPr fontId="8"/>
  </si>
  <si>
    <t>(d2)</t>
    <phoneticPr fontId="8"/>
  </si>
  <si>
    <t>(d3)</t>
    <phoneticPr fontId="8"/>
  </si>
  <si>
    <t>(d4)</t>
    <phoneticPr fontId="8"/>
  </si>
  <si>
    <t>(d5)</t>
    <phoneticPr fontId="8"/>
  </si>
  <si>
    <t>単位
あたり
工数
小計
[人日]</t>
    <rPh sb="0" eb="2">
      <t>タンイ</t>
    </rPh>
    <rPh sb="7" eb="9">
      <t>コウスウ</t>
    </rPh>
    <rPh sb="10" eb="12">
      <t>ショウケイ</t>
    </rPh>
    <rPh sb="14" eb="16">
      <t>ニンニチ</t>
    </rPh>
    <phoneticPr fontId="8"/>
  </si>
  <si>
    <t>人件費
単価
[円/人日]</t>
    <rPh sb="0" eb="3">
      <t>ジンケンヒ</t>
    </rPh>
    <rPh sb="4" eb="6">
      <t>タンカ</t>
    </rPh>
    <rPh sb="8" eb="9">
      <t>エン</t>
    </rPh>
    <rPh sb="10" eb="12">
      <t>ニンニチ</t>
    </rPh>
    <phoneticPr fontId="8"/>
  </si>
  <si>
    <t>単位あたり
人件費
[円]</t>
    <rPh sb="0" eb="2">
      <t>タンイ</t>
    </rPh>
    <rPh sb="6" eb="9">
      <t>ジンケンヒ</t>
    </rPh>
    <rPh sb="11" eb="12">
      <t>エン</t>
    </rPh>
    <phoneticPr fontId="8"/>
  </si>
  <si>
    <t>装置別
機器費用
[円]</t>
    <rPh sb="0" eb="2">
      <t>ソウチ</t>
    </rPh>
    <rPh sb="2" eb="3">
      <t>ベツ</t>
    </rPh>
    <rPh sb="4" eb="6">
      <t>キキ</t>
    </rPh>
    <rPh sb="6" eb="8">
      <t>ヒヨウ</t>
    </rPh>
    <rPh sb="10" eb="11">
      <t>エン</t>
    </rPh>
    <phoneticPr fontId="8"/>
  </si>
  <si>
    <t>単位あたり
据付調整費
[円]</t>
    <rPh sb="0" eb="2">
      <t>タンイ</t>
    </rPh>
    <rPh sb="6" eb="8">
      <t>スエツケ</t>
    </rPh>
    <rPh sb="8" eb="11">
      <t>チョウセイヒ</t>
    </rPh>
    <rPh sb="13" eb="14">
      <t>エン</t>
    </rPh>
    <phoneticPr fontId="8"/>
  </si>
  <si>
    <t>装置別
初期導入費
小計
[円]</t>
    <rPh sb="0" eb="2">
      <t>ソウチ</t>
    </rPh>
    <rPh sb="2" eb="3">
      <t>ベツ</t>
    </rPh>
    <rPh sb="4" eb="6">
      <t>ショキ</t>
    </rPh>
    <rPh sb="6" eb="8">
      <t>ドウニュウ</t>
    </rPh>
    <rPh sb="8" eb="9">
      <t>ヒ</t>
    </rPh>
    <rPh sb="10" eb="12">
      <t>ショウケイ</t>
    </rPh>
    <rPh sb="14" eb="15">
      <t>エン</t>
    </rPh>
    <phoneticPr fontId="8"/>
  </si>
  <si>
    <t>管理
工数
[人日]</t>
    <rPh sb="0" eb="2">
      <t>カンリ</t>
    </rPh>
    <rPh sb="3" eb="5">
      <t>コウスウ</t>
    </rPh>
    <rPh sb="7" eb="9">
      <t>ニンニチ</t>
    </rPh>
    <phoneticPr fontId="8"/>
  </si>
  <si>
    <t>設計
工数
[人日]</t>
    <rPh sb="0" eb="2">
      <t>セッケイ</t>
    </rPh>
    <rPh sb="3" eb="5">
      <t>コウスウ</t>
    </rPh>
    <rPh sb="7" eb="9">
      <t>ニンニチ</t>
    </rPh>
    <phoneticPr fontId="8"/>
  </si>
  <si>
    <t>開発
工数
[人日]</t>
    <rPh sb="0" eb="2">
      <t>カイハツ</t>
    </rPh>
    <rPh sb="3" eb="5">
      <t>コウスウ</t>
    </rPh>
    <rPh sb="7" eb="9">
      <t>ニンニチ</t>
    </rPh>
    <phoneticPr fontId="8"/>
  </si>
  <si>
    <t>試験
工数
[人日]</t>
    <rPh sb="0" eb="2">
      <t>シケン</t>
    </rPh>
    <rPh sb="3" eb="5">
      <t>コウスウ</t>
    </rPh>
    <rPh sb="7" eb="9">
      <t>ニンニチ</t>
    </rPh>
    <phoneticPr fontId="8"/>
  </si>
  <si>
    <t>研修等
工数
[人日]</t>
    <rPh sb="0" eb="2">
      <t>ケンシュウ</t>
    </rPh>
    <rPh sb="2" eb="3">
      <t>トウ</t>
    </rPh>
    <rPh sb="4" eb="6">
      <t>コウスウ</t>
    </rPh>
    <rPh sb="8" eb="10">
      <t>ニンニチ</t>
    </rPh>
    <phoneticPr fontId="8"/>
  </si>
  <si>
    <t>(A)</t>
    <phoneticPr fontId="8"/>
  </si>
  <si>
    <t>価格
[円]</t>
    <rPh sb="0" eb="2">
      <t>カカク</t>
    </rPh>
    <rPh sb="4" eb="5">
      <t>エン</t>
    </rPh>
    <phoneticPr fontId="8"/>
  </si>
  <si>
    <t>10パーセント</t>
    <phoneticPr fontId="8"/>
  </si>
  <si>
    <t>ア</t>
    <phoneticPr fontId="8"/>
  </si>
  <si>
    <t>イ</t>
    <phoneticPr fontId="8"/>
  </si>
  <si>
    <t>ウ</t>
    <phoneticPr fontId="8"/>
  </si>
  <si>
    <t>防府市消防本部</t>
    <rPh sb="0" eb="7">
      <t>ホウフシショウボウホンブ</t>
    </rPh>
    <phoneticPr fontId="9"/>
  </si>
  <si>
    <t>南出張所</t>
  </si>
  <si>
    <t>チ</t>
    <phoneticPr fontId="8"/>
  </si>
  <si>
    <t>ツ</t>
    <phoneticPr fontId="8"/>
  </si>
  <si>
    <t>石ヶ岳中継局用</t>
    <rPh sb="6" eb="7">
      <t>ヨウ</t>
    </rPh>
    <phoneticPr fontId="10"/>
  </si>
  <si>
    <t>萩市消防本部用</t>
    <rPh sb="6" eb="7">
      <t>ヨウ</t>
    </rPh>
    <phoneticPr fontId="10"/>
  </si>
  <si>
    <t>日尾山中継局用</t>
    <rPh sb="6" eb="7">
      <t>ヨウ</t>
    </rPh>
    <phoneticPr fontId="10"/>
  </si>
  <si>
    <t>高山基地局用</t>
    <rPh sb="5" eb="6">
      <t>ヨウ</t>
    </rPh>
    <phoneticPr fontId="10"/>
  </si>
  <si>
    <t>40</t>
    <phoneticPr fontId="8"/>
  </si>
  <si>
    <t>41</t>
    <phoneticPr fontId="8"/>
  </si>
  <si>
    <t>エ</t>
    <phoneticPr fontId="8"/>
  </si>
  <si>
    <t>37</t>
    <phoneticPr fontId="8"/>
  </si>
  <si>
    <t>非常用発動発電機(基地局用)
(萩市)</t>
    <rPh sb="0" eb="3">
      <t>ヒジョウヨウ</t>
    </rPh>
    <rPh sb="3" eb="5">
      <t>ハツドウ</t>
    </rPh>
    <rPh sb="5" eb="8">
      <t>ハツデンキ</t>
    </rPh>
    <rPh sb="16" eb="17">
      <t>ハギ</t>
    </rPh>
    <rPh sb="17" eb="18">
      <t>シ</t>
    </rPh>
    <phoneticPr fontId="8"/>
  </si>
  <si>
    <t>非常用発動発電機(基地局用)
(防府市)</t>
    <rPh sb="0" eb="2">
      <t>ヒジョウ</t>
    </rPh>
    <rPh sb="2" eb="3">
      <t>ヨウ</t>
    </rPh>
    <rPh sb="3" eb="5">
      <t>ハツドウ</t>
    </rPh>
    <rPh sb="5" eb="8">
      <t>ハツデンキ</t>
    </rPh>
    <rPh sb="9" eb="12">
      <t>キチキョク</t>
    </rPh>
    <rPh sb="12" eb="13">
      <t>ヨウ</t>
    </rPh>
    <rPh sb="16" eb="18">
      <t>ホウフ</t>
    </rPh>
    <rPh sb="18" eb="19">
      <t>シ</t>
    </rPh>
    <phoneticPr fontId="8"/>
  </si>
  <si>
    <t>大平山基地局</t>
    <phoneticPr fontId="10"/>
  </si>
  <si>
    <t>高山基地局</t>
    <phoneticPr fontId="10"/>
  </si>
  <si>
    <t>日尾山中継局</t>
    <phoneticPr fontId="10"/>
  </si>
  <si>
    <t>大平山基地局</t>
    <phoneticPr fontId="8"/>
  </si>
  <si>
    <t>防府市消防本部</t>
    <phoneticPr fontId="8"/>
  </si>
  <si>
    <t>十種ヶ峰中継局</t>
    <phoneticPr fontId="8"/>
  </si>
  <si>
    <t>鴻ノ峯中継局</t>
    <phoneticPr fontId="8"/>
  </si>
  <si>
    <t>禅定寺前山中継局</t>
    <rPh sb="0" eb="2">
      <t>ゼンジョウ</t>
    </rPh>
    <rPh sb="2" eb="3">
      <t>テラ</t>
    </rPh>
    <rPh sb="3" eb="4">
      <t>マエ</t>
    </rPh>
    <rPh sb="4" eb="5">
      <t>ヤマ</t>
    </rPh>
    <rPh sb="5" eb="8">
      <t>チュウケイキョク</t>
    </rPh>
    <phoneticPr fontId="8"/>
  </si>
  <si>
    <t>基地局無線装置(山口市)</t>
    <rPh sb="0" eb="3">
      <t>キチキョク</t>
    </rPh>
    <rPh sb="3" eb="7">
      <t>ムセンソウチ</t>
    </rPh>
    <rPh sb="8" eb="11">
      <t>ヤマグチシ</t>
    </rPh>
    <phoneticPr fontId="8"/>
  </si>
  <si>
    <t>基地局無線装置(萩市)</t>
    <rPh sb="0" eb="3">
      <t>キチキョク</t>
    </rPh>
    <rPh sb="3" eb="5">
      <t>ムセン</t>
    </rPh>
    <rPh sb="5" eb="7">
      <t>ソウチ</t>
    </rPh>
    <rPh sb="8" eb="9">
      <t>ハギ</t>
    </rPh>
    <rPh sb="9" eb="10">
      <t>シ</t>
    </rPh>
    <phoneticPr fontId="8"/>
  </si>
  <si>
    <t>基地局無線装置(防府市)</t>
    <rPh sb="0" eb="3">
      <t>キチキョク</t>
    </rPh>
    <rPh sb="3" eb="5">
      <t>ムセン</t>
    </rPh>
    <rPh sb="5" eb="7">
      <t>ソウチ</t>
    </rPh>
    <rPh sb="8" eb="10">
      <t>ホウフ</t>
    </rPh>
    <rPh sb="10" eb="11">
      <t>シ</t>
    </rPh>
    <phoneticPr fontId="8"/>
  </si>
  <si>
    <t>基地局無線装置(山口市)</t>
    <rPh sb="0" eb="3">
      <t>キチキョク</t>
    </rPh>
    <rPh sb="3" eb="5">
      <t>ムセン</t>
    </rPh>
    <rPh sb="5" eb="7">
      <t>ソウチ</t>
    </rPh>
    <rPh sb="8" eb="11">
      <t>ヤマグチシ</t>
    </rPh>
    <phoneticPr fontId="8"/>
  </si>
  <si>
    <t>基地局無線装置</t>
    <phoneticPr fontId="8"/>
  </si>
  <si>
    <t>非常用発動発電機(基地局用)</t>
    <rPh sb="0" eb="3">
      <t>ヒジョウヨウ</t>
    </rPh>
    <rPh sb="3" eb="5">
      <t>ハツドウ</t>
    </rPh>
    <rPh sb="5" eb="8">
      <t>ハツデンキ</t>
    </rPh>
    <phoneticPr fontId="8"/>
  </si>
  <si>
    <t>鉄塔補強</t>
    <phoneticPr fontId="8"/>
  </si>
  <si>
    <t>(1)</t>
    <phoneticPr fontId="8"/>
  </si>
  <si>
    <t>大平山基地局鉄塔</t>
    <rPh sb="0" eb="2">
      <t>オオヒラ</t>
    </rPh>
    <rPh sb="2" eb="3">
      <t>ヤマ</t>
    </rPh>
    <rPh sb="3" eb="6">
      <t>キチキョク</t>
    </rPh>
    <rPh sb="6" eb="8">
      <t>テットウ</t>
    </rPh>
    <phoneticPr fontId="23"/>
  </si>
  <si>
    <t>面</t>
    <rPh sb="0" eb="1">
      <t>メン</t>
    </rPh>
    <phoneticPr fontId="11"/>
  </si>
  <si>
    <t>式</t>
    <rPh sb="0" eb="1">
      <t>シキ</t>
    </rPh>
    <phoneticPr fontId="11"/>
  </si>
  <si>
    <t>式</t>
    <rPh sb="0" eb="1">
      <t>シキ</t>
    </rPh>
    <phoneticPr fontId="16"/>
  </si>
  <si>
    <t>アンプ</t>
  </si>
  <si>
    <t>スピーカー</t>
  </si>
  <si>
    <t>電話機</t>
    <rPh sb="0" eb="3">
      <t>デンワキ</t>
    </rPh>
    <phoneticPr fontId="11"/>
  </si>
  <si>
    <t>電話機(親機＋子機2)</t>
    <rPh sb="0" eb="3">
      <t>デンワキ</t>
    </rPh>
    <rPh sb="4" eb="6">
      <t>オヤキ</t>
    </rPh>
    <rPh sb="7" eb="9">
      <t>コキ</t>
    </rPh>
    <phoneticPr fontId="20"/>
  </si>
  <si>
    <t>電話機(親機＋子機1)</t>
    <rPh sb="0" eb="3">
      <t>デンワキ</t>
    </rPh>
    <rPh sb="4" eb="6">
      <t>オヤキ</t>
    </rPh>
    <rPh sb="7" eb="9">
      <t>コキ</t>
    </rPh>
    <phoneticPr fontId="20"/>
  </si>
  <si>
    <t>デジタル無線ネットワーク設備</t>
    <rPh sb="4" eb="6">
      <t>ムセン</t>
    </rPh>
    <rPh sb="12" eb="14">
      <t>セツビ</t>
    </rPh>
    <phoneticPr fontId="11"/>
  </si>
  <si>
    <t>ネットワーク装置
(指令センター用)</t>
    <rPh sb="6" eb="8">
      <t>ソウチ</t>
    </rPh>
    <rPh sb="10" eb="12">
      <t>シレイ</t>
    </rPh>
    <rPh sb="16" eb="17">
      <t>ヨウ</t>
    </rPh>
    <phoneticPr fontId="11"/>
  </si>
  <si>
    <t>ネットワーク装置
(本部・署所用)</t>
    <rPh sb="6" eb="8">
      <t>ソウチ</t>
    </rPh>
    <rPh sb="10" eb="12">
      <t>ホンブ</t>
    </rPh>
    <rPh sb="13" eb="15">
      <t>ショショ</t>
    </rPh>
    <rPh sb="15" eb="16">
      <t>ヨウ</t>
    </rPh>
    <phoneticPr fontId="11"/>
  </si>
  <si>
    <t>ネットワーク装置
(基地局用)</t>
    <rPh sb="6" eb="8">
      <t>ソウチ</t>
    </rPh>
    <rPh sb="10" eb="13">
      <t>キチキョク</t>
    </rPh>
    <rPh sb="13" eb="14">
      <t>ヨウ</t>
    </rPh>
    <phoneticPr fontId="11"/>
  </si>
  <si>
    <t>オ</t>
    <phoneticPr fontId="8"/>
  </si>
  <si>
    <t>無線回線制御装置</t>
    <rPh sb="0" eb="2">
      <t>ムセン</t>
    </rPh>
    <rPh sb="2" eb="4">
      <t>カイセン</t>
    </rPh>
    <rPh sb="4" eb="6">
      <t>セイギョ</t>
    </rPh>
    <rPh sb="6" eb="8">
      <t>ソウチ</t>
    </rPh>
    <phoneticPr fontId="11"/>
  </si>
  <si>
    <t>遠隔制御装置</t>
    <rPh sb="0" eb="2">
      <t>エンカク</t>
    </rPh>
    <rPh sb="2" eb="4">
      <t>セイギョ</t>
    </rPh>
    <rPh sb="4" eb="6">
      <t>ソウチ</t>
    </rPh>
    <phoneticPr fontId="11"/>
  </si>
  <si>
    <t>管理監視制御卓</t>
    <rPh sb="0" eb="2">
      <t>カンリ</t>
    </rPh>
    <rPh sb="2" eb="4">
      <t>カンシ</t>
    </rPh>
    <rPh sb="4" eb="6">
      <t>セイギョ</t>
    </rPh>
    <rPh sb="6" eb="7">
      <t>タク</t>
    </rPh>
    <phoneticPr fontId="11"/>
  </si>
  <si>
    <t>直流電源装置
(指令センター用)</t>
    <rPh sb="0" eb="2">
      <t>チョクリュウ</t>
    </rPh>
    <rPh sb="2" eb="4">
      <t>デンゲン</t>
    </rPh>
    <rPh sb="4" eb="6">
      <t>ソウチ</t>
    </rPh>
    <phoneticPr fontId="11"/>
  </si>
  <si>
    <t>無停電電源装置
(指令センター用)</t>
    <rPh sb="0" eb="3">
      <t>ムテイデン</t>
    </rPh>
    <rPh sb="3" eb="5">
      <t>デンゲン</t>
    </rPh>
    <rPh sb="5" eb="7">
      <t>ソウチ</t>
    </rPh>
    <phoneticPr fontId="11"/>
  </si>
  <si>
    <t>避雷設備
(基地局用)</t>
    <rPh sb="0" eb="2">
      <t>ヒライ</t>
    </rPh>
    <rPh sb="2" eb="4">
      <t>セツビ</t>
    </rPh>
    <phoneticPr fontId="23"/>
  </si>
  <si>
    <t>山口市</t>
    <rPh sb="0" eb="3">
      <t>ヤマグチシ</t>
    </rPh>
    <phoneticPr fontId="8"/>
  </si>
  <si>
    <t>萩市</t>
    <rPh sb="0" eb="2">
      <t>ハギシ</t>
    </rPh>
    <phoneticPr fontId="8"/>
  </si>
  <si>
    <t>防府市</t>
    <rPh sb="0" eb="3">
      <t>ホウフシ</t>
    </rPh>
    <phoneticPr fontId="8"/>
  </si>
  <si>
    <t>指令発電機</t>
    <rPh sb="0" eb="2">
      <t>シレイ</t>
    </rPh>
    <rPh sb="2" eb="5">
      <t>ハツデンキ</t>
    </rPh>
    <phoneticPr fontId="8"/>
  </si>
  <si>
    <t>無線発電機</t>
    <rPh sb="0" eb="2">
      <t>ムセン</t>
    </rPh>
    <rPh sb="2" eb="5">
      <t>ハツデンキ</t>
    </rPh>
    <phoneticPr fontId="8"/>
  </si>
  <si>
    <t>防府市消防署</t>
    <rPh sb="0" eb="3">
      <t>ホウフシ</t>
    </rPh>
    <rPh sb="3" eb="6">
      <t>ショウボウショ</t>
    </rPh>
    <phoneticPr fontId="1"/>
  </si>
  <si>
    <t>25GHz無線LAN装置</t>
    <rPh sb="5" eb="7">
      <t>ムセン</t>
    </rPh>
    <rPh sb="10" eb="12">
      <t>ソウチ</t>
    </rPh>
    <phoneticPr fontId="16"/>
  </si>
  <si>
    <t>指令装置</t>
    <rPh sb="0" eb="2">
      <t>シレイ</t>
    </rPh>
    <rPh sb="2" eb="4">
      <t>ソウチ</t>
    </rPh>
    <phoneticPr fontId="11"/>
  </si>
  <si>
    <t>指令台</t>
    <rPh sb="0" eb="2">
      <t>シレイ</t>
    </rPh>
    <rPh sb="2" eb="3">
      <t>ダイ</t>
    </rPh>
    <phoneticPr fontId="11"/>
  </si>
  <si>
    <t>指令台</t>
    <rPh sb="0" eb="2">
      <t>シレイ</t>
    </rPh>
    <rPh sb="2" eb="3">
      <t>ダイ</t>
    </rPh>
    <phoneticPr fontId="16"/>
  </si>
  <si>
    <t>台</t>
    <rPh sb="0" eb="1">
      <t>ダイ</t>
    </rPh>
    <phoneticPr fontId="11"/>
  </si>
  <si>
    <t>自動出動指定装置</t>
    <rPh sb="0" eb="2">
      <t>ジドウ</t>
    </rPh>
    <rPh sb="2" eb="4">
      <t>シュツドウ</t>
    </rPh>
    <rPh sb="4" eb="6">
      <t>シテイ</t>
    </rPh>
    <rPh sb="6" eb="8">
      <t>ソウチ</t>
    </rPh>
    <phoneticPr fontId="11"/>
  </si>
  <si>
    <t>制御処理装置</t>
    <rPh sb="0" eb="2">
      <t>セイギョ</t>
    </rPh>
    <rPh sb="2" eb="4">
      <t>ショリ</t>
    </rPh>
    <rPh sb="4" eb="6">
      <t>ソウチ</t>
    </rPh>
    <phoneticPr fontId="11"/>
  </si>
  <si>
    <t>データメンテナンス端末</t>
    <rPh sb="9" eb="11">
      <t>タンマツ</t>
    </rPh>
    <phoneticPr fontId="11"/>
  </si>
  <si>
    <t>地図等検索装置</t>
    <rPh sb="0" eb="2">
      <t>チズ</t>
    </rPh>
    <rPh sb="2" eb="3">
      <t>トウ</t>
    </rPh>
    <rPh sb="3" eb="5">
      <t>ケンサク</t>
    </rPh>
    <rPh sb="5" eb="7">
      <t>ソウチ</t>
    </rPh>
    <phoneticPr fontId="11"/>
  </si>
  <si>
    <t>地図等検索装置</t>
    <rPh sb="0" eb="7">
      <t>チズトウケンサクソウチ</t>
    </rPh>
    <phoneticPr fontId="11"/>
  </si>
  <si>
    <t>地図用ディスプレイ</t>
    <rPh sb="0" eb="2">
      <t>チズ</t>
    </rPh>
    <rPh sb="2" eb="3">
      <t>ヨウ</t>
    </rPh>
    <phoneticPr fontId="11"/>
  </si>
  <si>
    <t>支援情報端末</t>
    <rPh sb="2" eb="4">
      <t>ジョウホウ</t>
    </rPh>
    <rPh sb="4" eb="6">
      <t>タンマツ</t>
    </rPh>
    <phoneticPr fontId="11"/>
  </si>
  <si>
    <t>制御処理装置
(インターネット)</t>
    <rPh sb="0" eb="2">
      <t>セイギョ</t>
    </rPh>
    <rPh sb="2" eb="4">
      <t>ショリ</t>
    </rPh>
    <rPh sb="4" eb="6">
      <t>ソウチ</t>
    </rPh>
    <phoneticPr fontId="11"/>
  </si>
  <si>
    <t>多目的情報端末</t>
    <rPh sb="0" eb="3">
      <t>タモクテキ</t>
    </rPh>
    <rPh sb="3" eb="5">
      <t>ジョウホウ</t>
    </rPh>
    <rPh sb="5" eb="7">
      <t>タンマツ</t>
    </rPh>
    <phoneticPr fontId="11"/>
  </si>
  <si>
    <t>長時間録音装置</t>
    <rPh sb="0" eb="7">
      <t>チョウジカンロクオンソウチ</t>
    </rPh>
    <phoneticPr fontId="11"/>
  </si>
  <si>
    <t>非常用指令設備</t>
    <rPh sb="0" eb="3">
      <t>ヒジョウヨウ</t>
    </rPh>
    <rPh sb="3" eb="5">
      <t>シレイ</t>
    </rPh>
    <rPh sb="5" eb="7">
      <t>セツビ</t>
    </rPh>
    <phoneticPr fontId="11"/>
  </si>
  <si>
    <t>指令制御装置</t>
    <rPh sb="0" eb="2">
      <t>シレイ</t>
    </rPh>
    <rPh sb="2" eb="4">
      <t>セイギョ</t>
    </rPh>
    <rPh sb="4" eb="6">
      <t>ソウチ</t>
    </rPh>
    <phoneticPr fontId="11"/>
  </si>
  <si>
    <t>携帯電話・IP電話受信転送装置</t>
    <rPh sb="0" eb="2">
      <t>ケイタイ</t>
    </rPh>
    <rPh sb="2" eb="4">
      <t>デンワ</t>
    </rPh>
    <rPh sb="7" eb="9">
      <t>デンワ</t>
    </rPh>
    <rPh sb="9" eb="11">
      <t>ジュシン</t>
    </rPh>
    <rPh sb="11" eb="13">
      <t>テンソウ</t>
    </rPh>
    <rPh sb="13" eb="15">
      <t>ソウチ</t>
    </rPh>
    <phoneticPr fontId="11"/>
  </si>
  <si>
    <t>署所端末</t>
    <rPh sb="0" eb="2">
      <t>ショショ</t>
    </rPh>
    <rPh sb="2" eb="4">
      <t>タンマツ</t>
    </rPh>
    <phoneticPr fontId="11"/>
  </si>
  <si>
    <t>無線指令受令装置</t>
    <rPh sb="0" eb="2">
      <t>ムセン</t>
    </rPh>
    <rPh sb="2" eb="4">
      <t>シレイ</t>
    </rPh>
    <rPh sb="4" eb="6">
      <t>ジュレイ</t>
    </rPh>
    <rPh sb="6" eb="8">
      <t>ソウチ</t>
    </rPh>
    <phoneticPr fontId="11"/>
  </si>
  <si>
    <t>指揮台</t>
    <rPh sb="0" eb="3">
      <t>シキダイ</t>
    </rPh>
    <phoneticPr fontId="11"/>
  </si>
  <si>
    <t>表示盤</t>
    <rPh sb="0" eb="2">
      <t>ヒョウジ</t>
    </rPh>
    <rPh sb="2" eb="3">
      <t>バン</t>
    </rPh>
    <phoneticPr fontId="11"/>
  </si>
  <si>
    <t>車両運用表示盤</t>
    <rPh sb="0" eb="2">
      <t>シャリョウ</t>
    </rPh>
    <rPh sb="2" eb="4">
      <t>ウンヨウ</t>
    </rPh>
    <rPh sb="4" eb="7">
      <t>ヒョウジバン</t>
    </rPh>
    <phoneticPr fontId="11"/>
  </si>
  <si>
    <t>支援情報表示盤</t>
    <rPh sb="0" eb="4">
      <t>シエンジョウホウ</t>
    </rPh>
    <rPh sb="4" eb="7">
      <t>ヒョウジバン</t>
    </rPh>
    <phoneticPr fontId="11"/>
  </si>
  <si>
    <t>多目的情報表示装置</t>
    <rPh sb="0" eb="3">
      <t>タモクテキ</t>
    </rPh>
    <rPh sb="3" eb="5">
      <t>ジョウホウ</t>
    </rPh>
    <rPh sb="5" eb="7">
      <t>ヒョウジ</t>
    </rPh>
    <rPh sb="7" eb="9">
      <t>ソウチ</t>
    </rPh>
    <phoneticPr fontId="11"/>
  </si>
  <si>
    <t>災害情報収集用ディスプレイ</t>
    <rPh sb="4" eb="7">
      <t>シュウシュウヨウ</t>
    </rPh>
    <phoneticPr fontId="11"/>
  </si>
  <si>
    <t>センター事務室用表示盤</t>
    <rPh sb="4" eb="7">
      <t>ジムシツ</t>
    </rPh>
    <rPh sb="7" eb="8">
      <t>ヨウ</t>
    </rPh>
    <rPh sb="8" eb="11">
      <t>ヒョウジバン</t>
    </rPh>
    <phoneticPr fontId="11"/>
  </si>
  <si>
    <t>映像制御装置</t>
    <rPh sb="0" eb="2">
      <t>エイゾウ</t>
    </rPh>
    <rPh sb="2" eb="4">
      <t>セイギョ</t>
    </rPh>
    <rPh sb="4" eb="6">
      <t>ソウチ</t>
    </rPh>
    <phoneticPr fontId="11"/>
  </si>
  <si>
    <t>本部・署所用表示盤</t>
    <rPh sb="0" eb="2">
      <t>ホンブ</t>
    </rPh>
    <rPh sb="3" eb="5">
      <t>ショショ</t>
    </rPh>
    <rPh sb="5" eb="6">
      <t>ヨウ</t>
    </rPh>
    <rPh sb="6" eb="8">
      <t>ヒョウジ</t>
    </rPh>
    <rPh sb="8" eb="9">
      <t>バン</t>
    </rPh>
    <phoneticPr fontId="16"/>
  </si>
  <si>
    <t>屋外表示盤</t>
    <rPh sb="0" eb="2">
      <t>オクガイ</t>
    </rPh>
    <rPh sb="2" eb="4">
      <t>ヒョウジ</t>
    </rPh>
    <rPh sb="4" eb="5">
      <t>バン</t>
    </rPh>
    <phoneticPr fontId="16"/>
  </si>
  <si>
    <t>無線統制台</t>
    <rPh sb="0" eb="2">
      <t>ムセン</t>
    </rPh>
    <rPh sb="2" eb="4">
      <t>トウセイ</t>
    </rPh>
    <rPh sb="4" eb="5">
      <t>ダイ</t>
    </rPh>
    <phoneticPr fontId="11"/>
  </si>
  <si>
    <t>指令電送装置</t>
    <rPh sb="0" eb="2">
      <t>シレイ</t>
    </rPh>
    <rPh sb="2" eb="4">
      <t>デンソウ</t>
    </rPh>
    <rPh sb="4" eb="6">
      <t>ソウチ</t>
    </rPh>
    <phoneticPr fontId="11"/>
  </si>
  <si>
    <t>指令情報送信装置</t>
    <rPh sb="0" eb="2">
      <t>シレイ</t>
    </rPh>
    <rPh sb="2" eb="4">
      <t>ジョウホウ</t>
    </rPh>
    <rPh sb="4" eb="6">
      <t>ソウシン</t>
    </rPh>
    <rPh sb="6" eb="8">
      <t>ソウチ</t>
    </rPh>
    <phoneticPr fontId="11"/>
  </si>
  <si>
    <t>指令情報出力装置</t>
    <rPh sb="0" eb="2">
      <t>シレイ</t>
    </rPh>
    <rPh sb="2" eb="4">
      <t>ジョウホウ</t>
    </rPh>
    <rPh sb="4" eb="6">
      <t>シュツリョク</t>
    </rPh>
    <rPh sb="6" eb="8">
      <t>ソウチ</t>
    </rPh>
    <phoneticPr fontId="11"/>
  </si>
  <si>
    <t>指令情報出力装置（PC）</t>
    <rPh sb="0" eb="2">
      <t>シレイ</t>
    </rPh>
    <rPh sb="2" eb="4">
      <t>ジョウホウ</t>
    </rPh>
    <rPh sb="4" eb="6">
      <t>シュツリョク</t>
    </rPh>
    <rPh sb="6" eb="8">
      <t>ソウチ</t>
    </rPh>
    <phoneticPr fontId="11"/>
  </si>
  <si>
    <t>気象情報収集装置</t>
    <rPh sb="0" eb="2">
      <t>キショウ</t>
    </rPh>
    <rPh sb="2" eb="4">
      <t>ジョウホウ</t>
    </rPh>
    <rPh sb="4" eb="6">
      <t>シュウシュウ</t>
    </rPh>
    <rPh sb="6" eb="8">
      <t>ソウチ</t>
    </rPh>
    <phoneticPr fontId="11"/>
  </si>
  <si>
    <t>管理サーバ</t>
    <rPh sb="0" eb="2">
      <t>カンリ</t>
    </rPh>
    <phoneticPr fontId="11"/>
  </si>
  <si>
    <t>観測装置</t>
    <rPh sb="0" eb="4">
      <t>カンソクソウチ</t>
    </rPh>
    <phoneticPr fontId="11"/>
  </si>
  <si>
    <t>災害状況等自動案内装置</t>
    <rPh sb="0" eb="2">
      <t>サイガイ</t>
    </rPh>
    <rPh sb="2" eb="4">
      <t>ジョウキョウ</t>
    </rPh>
    <rPh sb="4" eb="5">
      <t>トウ</t>
    </rPh>
    <rPh sb="5" eb="7">
      <t>ジドウ</t>
    </rPh>
    <rPh sb="7" eb="9">
      <t>アンナイ</t>
    </rPh>
    <rPh sb="9" eb="11">
      <t>ソウチ</t>
    </rPh>
    <phoneticPr fontId="11"/>
  </si>
  <si>
    <t>順次指令装置</t>
    <rPh sb="0" eb="2">
      <t>ジュンジ</t>
    </rPh>
    <rPh sb="2" eb="4">
      <t>シレイ</t>
    </rPh>
    <rPh sb="4" eb="6">
      <t>ソウチ</t>
    </rPh>
    <phoneticPr fontId="11"/>
  </si>
  <si>
    <t>順次指令装置(電話)</t>
    <rPh sb="0" eb="2">
      <t>ジュンジ</t>
    </rPh>
    <rPh sb="2" eb="4">
      <t>シレイ</t>
    </rPh>
    <rPh sb="4" eb="6">
      <t>ソウチ</t>
    </rPh>
    <rPh sb="7" eb="9">
      <t>デンワ</t>
    </rPh>
    <phoneticPr fontId="11"/>
  </si>
  <si>
    <t>順次指令装置(メール)</t>
    <rPh sb="0" eb="2">
      <t>ジュンジ</t>
    </rPh>
    <rPh sb="2" eb="4">
      <t>シレイ</t>
    </rPh>
    <rPh sb="4" eb="6">
      <t>ソウチ</t>
    </rPh>
    <phoneticPr fontId="11"/>
  </si>
  <si>
    <t>音声合成装置</t>
    <rPh sb="0" eb="2">
      <t>オンセイ</t>
    </rPh>
    <rPh sb="2" eb="4">
      <t>ゴウセイ</t>
    </rPh>
    <rPh sb="4" eb="6">
      <t>ソウチ</t>
    </rPh>
    <phoneticPr fontId="11"/>
  </si>
  <si>
    <t>出動車両運用管理装置</t>
    <rPh sb="0" eb="2">
      <t>シュツドウ</t>
    </rPh>
    <rPh sb="2" eb="4">
      <t>シャリョウ</t>
    </rPh>
    <rPh sb="4" eb="6">
      <t>ウンヨウ</t>
    </rPh>
    <rPh sb="6" eb="8">
      <t>カンリ</t>
    </rPh>
    <rPh sb="8" eb="10">
      <t>ソウチ</t>
    </rPh>
    <phoneticPr fontId="11"/>
  </si>
  <si>
    <t>管理装置</t>
    <rPh sb="0" eb="2">
      <t>カンリ</t>
    </rPh>
    <rPh sb="2" eb="4">
      <t>ソウチ</t>
    </rPh>
    <phoneticPr fontId="11"/>
  </si>
  <si>
    <t>経路探索装置</t>
    <rPh sb="0" eb="2">
      <t>ケイロ</t>
    </rPh>
    <rPh sb="2" eb="4">
      <t>タンサク</t>
    </rPh>
    <rPh sb="4" eb="6">
      <t>ソウチ</t>
    </rPh>
    <phoneticPr fontId="11"/>
  </si>
  <si>
    <t>車両運用端末装置(Ⅲ型)</t>
    <rPh sb="0" eb="2">
      <t>シャリョウ</t>
    </rPh>
    <rPh sb="2" eb="4">
      <t>ウンヨウ</t>
    </rPh>
    <rPh sb="4" eb="6">
      <t>タンマツ</t>
    </rPh>
    <rPh sb="6" eb="8">
      <t>ソウチ</t>
    </rPh>
    <rPh sb="10" eb="11">
      <t>ガタ</t>
    </rPh>
    <phoneticPr fontId="11"/>
  </si>
  <si>
    <t>車両運用端末装置(後部座席用)</t>
    <rPh sb="0" eb="2">
      <t>シャリョウ</t>
    </rPh>
    <rPh sb="2" eb="4">
      <t>ウンヨウ</t>
    </rPh>
    <rPh sb="4" eb="6">
      <t>タンマツ</t>
    </rPh>
    <rPh sb="6" eb="8">
      <t>ソウチ</t>
    </rPh>
    <rPh sb="9" eb="11">
      <t>コウブ</t>
    </rPh>
    <rPh sb="11" eb="14">
      <t>ザセキヨウ</t>
    </rPh>
    <phoneticPr fontId="11"/>
  </si>
  <si>
    <t>車外設定端末装置(2か所)</t>
    <rPh sb="0" eb="2">
      <t>シャガイ</t>
    </rPh>
    <rPh sb="2" eb="4">
      <t>セッテイ</t>
    </rPh>
    <rPh sb="4" eb="6">
      <t>タンマツ</t>
    </rPh>
    <rPh sb="6" eb="8">
      <t>ソウチ</t>
    </rPh>
    <phoneticPr fontId="11"/>
  </si>
  <si>
    <t>車外設定端末装置(1か所)</t>
    <rPh sb="0" eb="2">
      <t>シャガイ</t>
    </rPh>
    <rPh sb="2" eb="4">
      <t>セッテイ</t>
    </rPh>
    <rPh sb="4" eb="6">
      <t>タンマツ</t>
    </rPh>
    <rPh sb="6" eb="8">
      <t>ソウチ</t>
    </rPh>
    <rPh sb="11" eb="12">
      <t>ショ</t>
    </rPh>
    <phoneticPr fontId="11"/>
  </si>
  <si>
    <t>システム監視装置</t>
    <rPh sb="4" eb="6">
      <t>カンシ</t>
    </rPh>
    <rPh sb="6" eb="8">
      <t>ソウチ</t>
    </rPh>
    <phoneticPr fontId="11"/>
  </si>
  <si>
    <t>電源装置</t>
    <rPh sb="0" eb="2">
      <t>デンゲン</t>
    </rPh>
    <rPh sb="2" eb="4">
      <t>ソウチ</t>
    </rPh>
    <phoneticPr fontId="11"/>
  </si>
  <si>
    <t>無停電電源装置
(指令センター用)</t>
    <rPh sb="0" eb="3">
      <t>ムテイデン</t>
    </rPh>
    <rPh sb="3" eb="5">
      <t>デンゲン</t>
    </rPh>
    <rPh sb="5" eb="7">
      <t>ソウチ</t>
    </rPh>
    <rPh sb="15" eb="16">
      <t>ヨウ</t>
    </rPh>
    <phoneticPr fontId="11"/>
  </si>
  <si>
    <t>無停電電源装置
(署所用)</t>
    <rPh sb="0" eb="3">
      <t>ムテイデン</t>
    </rPh>
    <rPh sb="3" eb="5">
      <t>デンゲン</t>
    </rPh>
    <rPh sb="5" eb="7">
      <t>ソウチ</t>
    </rPh>
    <rPh sb="9" eb="11">
      <t>ショショ</t>
    </rPh>
    <rPh sb="11" eb="12">
      <t>ヨウ</t>
    </rPh>
    <phoneticPr fontId="11"/>
  </si>
  <si>
    <t>直流電源装置</t>
    <rPh sb="0" eb="2">
      <t>チョクリュウ</t>
    </rPh>
    <rPh sb="2" eb="4">
      <t>デンゲン</t>
    </rPh>
    <rPh sb="4" eb="6">
      <t>ソウチ</t>
    </rPh>
    <phoneticPr fontId="11"/>
  </si>
  <si>
    <t>非常用発動発電機
(指令センター用)</t>
    <rPh sb="0" eb="3">
      <t>ヒジョウヨウ</t>
    </rPh>
    <rPh sb="3" eb="5">
      <t>ハツドウ</t>
    </rPh>
    <rPh sb="5" eb="8">
      <t>ハツデンキ</t>
    </rPh>
    <phoneticPr fontId="11"/>
  </si>
  <si>
    <t>非常用発動発電機
(署所用)</t>
    <rPh sb="0" eb="3">
      <t>ヒジョウヨウ</t>
    </rPh>
    <rPh sb="3" eb="5">
      <t>ハツドウ</t>
    </rPh>
    <rPh sb="5" eb="8">
      <t>ハツデンキ</t>
    </rPh>
    <rPh sb="10" eb="11">
      <t>ショ</t>
    </rPh>
    <rPh sb="11" eb="12">
      <t>ショ</t>
    </rPh>
    <rPh sb="12" eb="13">
      <t>ヨウ</t>
    </rPh>
    <phoneticPr fontId="11"/>
  </si>
  <si>
    <t>統合型位置情報通知装置</t>
    <rPh sb="0" eb="3">
      <t>トウゴウガタ</t>
    </rPh>
    <rPh sb="3" eb="5">
      <t>イチ</t>
    </rPh>
    <rPh sb="5" eb="7">
      <t>ジョウホウ</t>
    </rPh>
    <rPh sb="7" eb="9">
      <t>ツウチ</t>
    </rPh>
    <rPh sb="9" eb="11">
      <t>ソウチ</t>
    </rPh>
    <phoneticPr fontId="11"/>
  </si>
  <si>
    <t>消防用高所監視施設</t>
    <rPh sb="0" eb="2">
      <t>ショウボウ</t>
    </rPh>
    <rPh sb="2" eb="3">
      <t>ヨウ</t>
    </rPh>
    <rPh sb="3" eb="5">
      <t>コウショ</t>
    </rPh>
    <rPh sb="5" eb="7">
      <t>カンシ</t>
    </rPh>
    <rPh sb="7" eb="9">
      <t>シセツ</t>
    </rPh>
    <phoneticPr fontId="11"/>
  </si>
  <si>
    <t>高所監視カメラ(TVカメラ型)</t>
    <rPh sb="0" eb="2">
      <t>コウショ</t>
    </rPh>
    <rPh sb="2" eb="4">
      <t>カンシ</t>
    </rPh>
    <rPh sb="13" eb="14">
      <t>ガタ</t>
    </rPh>
    <phoneticPr fontId="11"/>
  </si>
  <si>
    <t>操作卓(指令センター用)</t>
    <rPh sb="0" eb="2">
      <t>ソウサ</t>
    </rPh>
    <rPh sb="2" eb="3">
      <t>タク</t>
    </rPh>
    <rPh sb="4" eb="6">
      <t>シレイ</t>
    </rPh>
    <rPh sb="10" eb="11">
      <t>ヨウ</t>
    </rPh>
    <phoneticPr fontId="11"/>
  </si>
  <si>
    <t>操作卓(本部用)</t>
    <rPh sb="0" eb="2">
      <t>ソウサ</t>
    </rPh>
    <rPh sb="2" eb="3">
      <t>タク</t>
    </rPh>
    <rPh sb="4" eb="7">
      <t>ホンブヨウ</t>
    </rPh>
    <phoneticPr fontId="11"/>
  </si>
  <si>
    <t>消防ネットワーク設備</t>
    <rPh sb="0" eb="2">
      <t>ショウボウ</t>
    </rPh>
    <rPh sb="8" eb="10">
      <t>セツビ</t>
    </rPh>
    <phoneticPr fontId="11"/>
  </si>
  <si>
    <t>指令センター用</t>
    <rPh sb="0" eb="2">
      <t>シレイ</t>
    </rPh>
    <rPh sb="6" eb="7">
      <t>ヨウ</t>
    </rPh>
    <phoneticPr fontId="11"/>
  </si>
  <si>
    <t>本部・署所用</t>
    <rPh sb="0" eb="2">
      <t>ホンブ</t>
    </rPh>
    <rPh sb="3" eb="4">
      <t>ショ</t>
    </rPh>
    <rPh sb="4" eb="5">
      <t>ショ</t>
    </rPh>
    <rPh sb="5" eb="6">
      <t>ヨウ</t>
    </rPh>
    <phoneticPr fontId="11"/>
  </si>
  <si>
    <t>市役所等用</t>
    <rPh sb="0" eb="3">
      <t>シヤクショ</t>
    </rPh>
    <rPh sb="3" eb="4">
      <t>トウ</t>
    </rPh>
    <rPh sb="4" eb="5">
      <t>ヨウ</t>
    </rPh>
    <phoneticPr fontId="11"/>
  </si>
  <si>
    <t>セキュリティ装置</t>
    <rPh sb="6" eb="8">
      <t>ソウチ</t>
    </rPh>
    <phoneticPr fontId="16"/>
  </si>
  <si>
    <t>災害時要援護者対応装置</t>
    <rPh sb="0" eb="3">
      <t>サイガイジ</t>
    </rPh>
    <rPh sb="3" eb="7">
      <t>ヨウエンゴシャ</t>
    </rPh>
    <rPh sb="7" eb="9">
      <t>タイオウ</t>
    </rPh>
    <rPh sb="9" eb="11">
      <t>ソウチ</t>
    </rPh>
    <phoneticPr fontId="11"/>
  </si>
  <si>
    <t>FAX119受信システム</t>
    <rPh sb="6" eb="8">
      <t>ジュシン</t>
    </rPh>
    <phoneticPr fontId="11"/>
  </si>
  <si>
    <t>消防OAシステム</t>
    <rPh sb="0" eb="2">
      <t>ショウボウ</t>
    </rPh>
    <phoneticPr fontId="11"/>
  </si>
  <si>
    <t>消防OA管理装置</t>
    <rPh sb="0" eb="2">
      <t>ショウボウ</t>
    </rPh>
    <rPh sb="4" eb="6">
      <t>カンリ</t>
    </rPh>
    <rPh sb="6" eb="8">
      <t>ソウチ</t>
    </rPh>
    <phoneticPr fontId="11"/>
  </si>
  <si>
    <t>消防OA管理装置
(山口市消防局用)</t>
    <rPh sb="0" eb="2">
      <t>ショウボウ</t>
    </rPh>
    <rPh sb="4" eb="6">
      <t>カンリ</t>
    </rPh>
    <rPh sb="6" eb="8">
      <t>ソウチ</t>
    </rPh>
    <rPh sb="10" eb="12">
      <t>ヤマグチ</t>
    </rPh>
    <rPh sb="12" eb="13">
      <t>シ</t>
    </rPh>
    <rPh sb="13" eb="15">
      <t>ショウボウ</t>
    </rPh>
    <rPh sb="15" eb="16">
      <t>キョク</t>
    </rPh>
    <rPh sb="16" eb="17">
      <t>ヨウ</t>
    </rPh>
    <phoneticPr fontId="11"/>
  </si>
  <si>
    <t>消防OA管理装置
(萩市消防本部用)</t>
    <rPh sb="0" eb="2">
      <t>ショウボウ</t>
    </rPh>
    <rPh sb="4" eb="6">
      <t>カンリ</t>
    </rPh>
    <rPh sb="6" eb="8">
      <t>ソウチ</t>
    </rPh>
    <rPh sb="10" eb="11">
      <t>ハギ</t>
    </rPh>
    <rPh sb="11" eb="12">
      <t>シ</t>
    </rPh>
    <rPh sb="12" eb="14">
      <t>ショウボウ</t>
    </rPh>
    <rPh sb="14" eb="16">
      <t>ホンブ</t>
    </rPh>
    <rPh sb="16" eb="17">
      <t>ヨウ</t>
    </rPh>
    <phoneticPr fontId="11"/>
  </si>
  <si>
    <t>消防OA管理装置
(防府市消防本部用)</t>
    <rPh sb="0" eb="2">
      <t>ショウボウ</t>
    </rPh>
    <rPh sb="4" eb="6">
      <t>カンリ</t>
    </rPh>
    <rPh sb="6" eb="8">
      <t>ソウチ</t>
    </rPh>
    <rPh sb="10" eb="12">
      <t>ホウフ</t>
    </rPh>
    <rPh sb="12" eb="13">
      <t>シ</t>
    </rPh>
    <rPh sb="13" eb="15">
      <t>ショウボウ</t>
    </rPh>
    <rPh sb="15" eb="17">
      <t>ホンブ</t>
    </rPh>
    <rPh sb="17" eb="18">
      <t>ヨウ</t>
    </rPh>
    <phoneticPr fontId="11"/>
  </si>
  <si>
    <t>消防OA端末装置</t>
    <rPh sb="0" eb="2">
      <t>ショウボウ</t>
    </rPh>
    <rPh sb="4" eb="6">
      <t>タンマツ</t>
    </rPh>
    <rPh sb="6" eb="8">
      <t>ソウチ</t>
    </rPh>
    <phoneticPr fontId="11"/>
  </si>
  <si>
    <t>ノート型端末</t>
    <rPh sb="3" eb="4">
      <t>ガタ</t>
    </rPh>
    <rPh sb="4" eb="6">
      <t>タンマツ</t>
    </rPh>
    <phoneticPr fontId="11"/>
  </si>
  <si>
    <t>複合機</t>
    <rPh sb="0" eb="3">
      <t>フクゴウキ</t>
    </rPh>
    <phoneticPr fontId="11"/>
  </si>
  <si>
    <t>A0複合機</t>
    <rPh sb="2" eb="5">
      <t>フクゴウキ</t>
    </rPh>
    <phoneticPr fontId="11"/>
  </si>
  <si>
    <t>モバイル査察端末</t>
    <rPh sb="4" eb="6">
      <t>ササツ</t>
    </rPh>
    <rPh sb="6" eb="8">
      <t>タンマツ</t>
    </rPh>
    <phoneticPr fontId="11"/>
  </si>
  <si>
    <t>救急搬送支援システム</t>
    <rPh sb="0" eb="2">
      <t>キュウキュウ</t>
    </rPh>
    <rPh sb="2" eb="4">
      <t>ハンソウ</t>
    </rPh>
    <rPh sb="4" eb="6">
      <t>シエン</t>
    </rPh>
    <phoneticPr fontId="11"/>
  </si>
  <si>
    <t>タブレット端末</t>
    <rPh sb="5" eb="7">
      <t>タンマツ</t>
    </rPh>
    <phoneticPr fontId="11"/>
  </si>
  <si>
    <t>指揮支援システム</t>
    <rPh sb="0" eb="2">
      <t>シキ</t>
    </rPh>
    <rPh sb="2" eb="4">
      <t>シエン</t>
    </rPh>
    <phoneticPr fontId="11"/>
  </si>
  <si>
    <t>クライアント端末</t>
    <rPh sb="6" eb="8">
      <t>タンマツ</t>
    </rPh>
    <phoneticPr fontId="16"/>
  </si>
  <si>
    <t>情報収集端末装置</t>
    <rPh sb="0" eb="6">
      <t>ジョウホウシュウシュウタンマツ</t>
    </rPh>
    <rPh sb="6" eb="8">
      <t>ソウチ</t>
    </rPh>
    <phoneticPr fontId="11"/>
  </si>
  <si>
    <t>現場映像伝送装置</t>
    <rPh sb="0" eb="2">
      <t>ゲンバ</t>
    </rPh>
    <rPh sb="2" eb="4">
      <t>エイゾウ</t>
    </rPh>
    <rPh sb="4" eb="6">
      <t>デンソウ</t>
    </rPh>
    <rPh sb="6" eb="8">
      <t>ソウチ</t>
    </rPh>
    <phoneticPr fontId="11"/>
  </si>
  <si>
    <t>送信装置</t>
    <rPh sb="0" eb="2">
      <t>ソウシン</t>
    </rPh>
    <rPh sb="2" eb="4">
      <t>ソウチ</t>
    </rPh>
    <phoneticPr fontId="11"/>
  </si>
  <si>
    <t>スマートフォン型送信装置</t>
    <rPh sb="7" eb="8">
      <t>ガタ</t>
    </rPh>
    <rPh sb="8" eb="10">
      <t>ソウシン</t>
    </rPh>
    <rPh sb="10" eb="12">
      <t>ソウチ</t>
    </rPh>
    <phoneticPr fontId="11"/>
  </si>
  <si>
    <t>ウェアラブル型送信装置</t>
    <rPh sb="6" eb="7">
      <t>ガタ</t>
    </rPh>
    <rPh sb="7" eb="9">
      <t>ソウシン</t>
    </rPh>
    <rPh sb="9" eb="11">
      <t>ソウチ</t>
    </rPh>
    <phoneticPr fontId="11"/>
  </si>
  <si>
    <t>車載型送信装置</t>
    <rPh sb="0" eb="3">
      <t>シャサイガタ</t>
    </rPh>
    <rPh sb="3" eb="7">
      <t>ソウシンソウチ</t>
    </rPh>
    <phoneticPr fontId="11"/>
  </si>
  <si>
    <t>画像受信装置</t>
    <rPh sb="0" eb="2">
      <t>ガゾウ</t>
    </rPh>
    <rPh sb="2" eb="4">
      <t>ジュシン</t>
    </rPh>
    <rPh sb="4" eb="6">
      <t>ソウチ</t>
    </rPh>
    <phoneticPr fontId="11"/>
  </si>
  <si>
    <t>映像配信装置</t>
    <rPh sb="0" eb="2">
      <t>エイゾウ</t>
    </rPh>
    <rPh sb="2" eb="6">
      <t>ハイシンソウチ</t>
    </rPh>
    <phoneticPr fontId="11"/>
  </si>
  <si>
    <t>映像配信サーバ</t>
    <rPh sb="0" eb="2">
      <t>エイゾウ</t>
    </rPh>
    <rPh sb="2" eb="4">
      <t>ハイシン</t>
    </rPh>
    <phoneticPr fontId="16"/>
  </si>
  <si>
    <t>映像受信端末</t>
    <rPh sb="2" eb="6">
      <t>ジュシンタンマツ</t>
    </rPh>
    <phoneticPr fontId="11"/>
  </si>
  <si>
    <t>映像受信端末(防府市用)</t>
    <rPh sb="2" eb="6">
      <t>ジュシンタンマツ</t>
    </rPh>
    <rPh sb="7" eb="9">
      <t>ホウフ</t>
    </rPh>
    <rPh sb="9" eb="10">
      <t>シ</t>
    </rPh>
    <rPh sb="10" eb="11">
      <t>ヨウ</t>
    </rPh>
    <phoneticPr fontId="11"/>
  </si>
  <si>
    <t>バックアップ指令センター設備</t>
    <rPh sb="6" eb="8">
      <t>シレイ</t>
    </rPh>
    <rPh sb="12" eb="14">
      <t>セツビ</t>
    </rPh>
    <phoneticPr fontId="11"/>
  </si>
  <si>
    <t>指令用端末</t>
    <rPh sb="0" eb="3">
      <t>シレイヨウ</t>
    </rPh>
    <rPh sb="3" eb="5">
      <t>タンマツ</t>
    </rPh>
    <phoneticPr fontId="16"/>
  </si>
  <si>
    <t>作戦室設備</t>
    <rPh sb="0" eb="3">
      <t>サクセンシツ</t>
    </rPh>
    <rPh sb="3" eb="5">
      <t>セツビ</t>
    </rPh>
    <phoneticPr fontId="16"/>
  </si>
  <si>
    <t>大型表示盤(70インチ)</t>
    <rPh sb="0" eb="2">
      <t>オオガタ</t>
    </rPh>
    <rPh sb="2" eb="5">
      <t>ヒョウジバン</t>
    </rPh>
    <phoneticPr fontId="11"/>
  </si>
  <si>
    <t>大型表示盤(50インチ)</t>
    <rPh sb="0" eb="2">
      <t>オオガタ</t>
    </rPh>
    <rPh sb="2" eb="5">
      <t>ヒョウジバン</t>
    </rPh>
    <phoneticPr fontId="11"/>
  </si>
  <si>
    <t>情報共有テーブル</t>
    <rPh sb="0" eb="2">
      <t>ジョウホウ</t>
    </rPh>
    <rPh sb="2" eb="4">
      <t>キョウユウ</t>
    </rPh>
    <phoneticPr fontId="11"/>
  </si>
  <si>
    <t>テレビ会議システム</t>
    <rPh sb="3" eb="5">
      <t>カイギ</t>
    </rPh>
    <phoneticPr fontId="16"/>
  </si>
  <si>
    <t>テレビ会議システム用端末</t>
    <rPh sb="3" eb="5">
      <t>カイギ</t>
    </rPh>
    <rPh sb="9" eb="10">
      <t>ヨウ</t>
    </rPh>
    <rPh sb="10" eb="12">
      <t>タンマツ</t>
    </rPh>
    <phoneticPr fontId="11"/>
  </si>
  <si>
    <t>ウェアラブル型端末</t>
    <rPh sb="6" eb="7">
      <t>ガタ</t>
    </rPh>
    <rPh sb="7" eb="9">
      <t>タンマツ</t>
    </rPh>
    <phoneticPr fontId="11"/>
  </si>
  <si>
    <t>拡張台</t>
    <rPh sb="0" eb="3">
      <t>カクチョウダイ</t>
    </rPh>
    <phoneticPr fontId="11"/>
  </si>
  <si>
    <t>放送設備</t>
    <rPh sb="0" eb="2">
      <t>ホウソウ</t>
    </rPh>
    <rPh sb="2" eb="4">
      <t>セツビ</t>
    </rPh>
    <phoneticPr fontId="2"/>
  </si>
  <si>
    <t>放送設備(本部・署所用)</t>
    <rPh sb="0" eb="2">
      <t>ホウソウ</t>
    </rPh>
    <rPh sb="2" eb="4">
      <t>セツビ</t>
    </rPh>
    <rPh sb="5" eb="7">
      <t>ホンブ</t>
    </rPh>
    <rPh sb="8" eb="10">
      <t>ショショ</t>
    </rPh>
    <rPh sb="9" eb="10">
      <t>ショ</t>
    </rPh>
    <rPh sb="10" eb="11">
      <t>ヨウ</t>
    </rPh>
    <phoneticPr fontId="2"/>
  </si>
  <si>
    <t>署所監視装置</t>
    <rPh sb="0" eb="6">
      <t>ショショカンシソウチ</t>
    </rPh>
    <phoneticPr fontId="11"/>
  </si>
  <si>
    <t>監視カメラ制御装置</t>
    <rPh sb="0" eb="2">
      <t>カンシ</t>
    </rPh>
    <rPh sb="5" eb="9">
      <t>セイギョソウチ</t>
    </rPh>
    <phoneticPr fontId="11"/>
  </si>
  <si>
    <t>署所監視装置(カメラ)</t>
    <rPh sb="0" eb="6">
      <t>ショショカンシソウチ</t>
    </rPh>
    <phoneticPr fontId="11"/>
  </si>
  <si>
    <t>避雷設備</t>
    <rPh sb="0" eb="2">
      <t>ヒライ</t>
    </rPh>
    <rPh sb="2" eb="4">
      <t>セツビ</t>
    </rPh>
    <phoneticPr fontId="20"/>
  </si>
  <si>
    <t>避雷設備(指令センター用)</t>
    <rPh sb="5" eb="7">
      <t>シレイ</t>
    </rPh>
    <phoneticPr fontId="16"/>
  </si>
  <si>
    <t>避雷設備(本部・署所用)</t>
    <rPh sb="5" eb="7">
      <t>ホンブ</t>
    </rPh>
    <rPh sb="8" eb="10">
      <t>ショショ</t>
    </rPh>
    <phoneticPr fontId="20"/>
  </si>
  <si>
    <t>構内電話交換設備</t>
    <rPh sb="0" eb="2">
      <t>コウナイ</t>
    </rPh>
    <rPh sb="2" eb="4">
      <t>デンワ</t>
    </rPh>
    <rPh sb="4" eb="6">
      <t>コウカン</t>
    </rPh>
    <rPh sb="6" eb="8">
      <t>セツビ</t>
    </rPh>
    <phoneticPr fontId="11"/>
  </si>
  <si>
    <t>電話交換機</t>
    <rPh sb="0" eb="2">
      <t>デンワ</t>
    </rPh>
    <rPh sb="2" eb="5">
      <t>コウカンキ</t>
    </rPh>
    <phoneticPr fontId="11"/>
  </si>
  <si>
    <t>電話交換機
(指令センター用)</t>
    <rPh sb="0" eb="2">
      <t>デンワ</t>
    </rPh>
    <rPh sb="2" eb="5">
      <t>コウカンキ</t>
    </rPh>
    <rPh sb="7" eb="9">
      <t>シレイ</t>
    </rPh>
    <rPh sb="13" eb="14">
      <t>ヨウ</t>
    </rPh>
    <phoneticPr fontId="11"/>
  </si>
  <si>
    <t>電話交換機
(本部・本署用)</t>
    <rPh sb="0" eb="2">
      <t>デンワ</t>
    </rPh>
    <rPh sb="2" eb="5">
      <t>コウカンキ</t>
    </rPh>
    <rPh sb="7" eb="9">
      <t>ホンブ</t>
    </rPh>
    <rPh sb="10" eb="12">
      <t>ホンショ</t>
    </rPh>
    <rPh sb="12" eb="13">
      <t>ヨウ</t>
    </rPh>
    <phoneticPr fontId="11"/>
  </si>
  <si>
    <t>電話交換機
(出張所等用)</t>
    <rPh sb="0" eb="2">
      <t>デンワ</t>
    </rPh>
    <rPh sb="2" eb="5">
      <t>コウカンキ</t>
    </rPh>
    <rPh sb="7" eb="10">
      <t>シュッチョウジョ</t>
    </rPh>
    <rPh sb="10" eb="11">
      <t>トウ</t>
    </rPh>
    <rPh sb="11" eb="12">
      <t>ヨウ</t>
    </rPh>
    <phoneticPr fontId="11"/>
  </si>
  <si>
    <t>内線電話機</t>
    <rPh sb="0" eb="2">
      <t>ナイセン</t>
    </rPh>
    <rPh sb="2" eb="5">
      <t>デンワキ</t>
    </rPh>
    <phoneticPr fontId="11"/>
  </si>
  <si>
    <t>多機能電話機</t>
    <rPh sb="0" eb="3">
      <t>タキノウ</t>
    </rPh>
    <rPh sb="3" eb="6">
      <t>デンワキ</t>
    </rPh>
    <phoneticPr fontId="20"/>
  </si>
  <si>
    <t>一般電話機</t>
    <rPh sb="0" eb="2">
      <t>イッパン</t>
    </rPh>
    <rPh sb="2" eb="4">
      <t>デンワ</t>
    </rPh>
    <rPh sb="4" eb="5">
      <t>キ</t>
    </rPh>
    <phoneticPr fontId="20"/>
  </si>
  <si>
    <t>コードレス電話</t>
    <rPh sb="5" eb="7">
      <t>デンワ</t>
    </rPh>
    <phoneticPr fontId="20"/>
  </si>
  <si>
    <t>センター用ホットライン</t>
    <rPh sb="4" eb="5">
      <t>ヨウ</t>
    </rPh>
    <phoneticPr fontId="11"/>
  </si>
  <si>
    <t>非常用受付電話</t>
    <rPh sb="0" eb="2">
      <t>ヒジョウ</t>
    </rPh>
    <rPh sb="2" eb="3">
      <t>ヨウ</t>
    </rPh>
    <rPh sb="3" eb="5">
      <t>ウケツケ</t>
    </rPh>
    <rPh sb="5" eb="7">
      <t>デンワ</t>
    </rPh>
    <phoneticPr fontId="11"/>
  </si>
  <si>
    <t>指令センター用設備</t>
    <rPh sb="0" eb="2">
      <t>シレイ</t>
    </rPh>
    <rPh sb="6" eb="7">
      <t>ヨウ</t>
    </rPh>
    <rPh sb="7" eb="9">
      <t>セツビ</t>
    </rPh>
    <phoneticPr fontId="11"/>
  </si>
  <si>
    <t>移動局設備</t>
    <rPh sb="0" eb="2">
      <t>イドウ</t>
    </rPh>
    <rPh sb="2" eb="3">
      <t>キョク</t>
    </rPh>
    <rPh sb="3" eb="5">
      <t>セツビ</t>
    </rPh>
    <phoneticPr fontId="11"/>
  </si>
  <si>
    <t>車載型移動局無線装置</t>
    <rPh sb="0" eb="2">
      <t>シャサイ</t>
    </rPh>
    <rPh sb="2" eb="3">
      <t>ガタ</t>
    </rPh>
    <rPh sb="3" eb="5">
      <t>イドウ</t>
    </rPh>
    <rPh sb="5" eb="6">
      <t>キョク</t>
    </rPh>
    <rPh sb="6" eb="8">
      <t>ムセン</t>
    </rPh>
    <rPh sb="8" eb="10">
      <t>ソウチ</t>
    </rPh>
    <phoneticPr fontId="11"/>
  </si>
  <si>
    <t>可搬型移動局無線装置</t>
    <rPh sb="0" eb="3">
      <t>カハンガタ</t>
    </rPh>
    <rPh sb="3" eb="5">
      <t>イドウ</t>
    </rPh>
    <rPh sb="5" eb="6">
      <t>キョク</t>
    </rPh>
    <rPh sb="6" eb="8">
      <t>ムセン</t>
    </rPh>
    <rPh sb="8" eb="10">
      <t>ソウチ</t>
    </rPh>
    <phoneticPr fontId="11"/>
  </si>
  <si>
    <t>携帯型移動局無線装置</t>
    <rPh sb="0" eb="3">
      <t>ケイタイガタ</t>
    </rPh>
    <rPh sb="3" eb="5">
      <t>イドウ</t>
    </rPh>
    <rPh sb="5" eb="6">
      <t>キョク</t>
    </rPh>
    <rPh sb="6" eb="8">
      <t>ムセン</t>
    </rPh>
    <rPh sb="8" eb="10">
      <t>ソウチ</t>
    </rPh>
    <phoneticPr fontId="11"/>
  </si>
  <si>
    <t>IP無線機</t>
    <rPh sb="2" eb="4">
      <t>ムセン</t>
    </rPh>
    <rPh sb="4" eb="5">
      <t>キ</t>
    </rPh>
    <phoneticPr fontId="11"/>
  </si>
  <si>
    <t>移動局設備(消防団用)</t>
    <rPh sb="0" eb="2">
      <t>イドウ</t>
    </rPh>
    <rPh sb="2" eb="3">
      <t>キョク</t>
    </rPh>
    <rPh sb="3" eb="5">
      <t>セツビ</t>
    </rPh>
    <rPh sb="6" eb="10">
      <t>ショウボウダンヨウ</t>
    </rPh>
    <phoneticPr fontId="11"/>
  </si>
  <si>
    <t>IP無線機</t>
    <rPh sb="2" eb="5">
      <t>ムセンキ</t>
    </rPh>
    <phoneticPr fontId="11"/>
  </si>
  <si>
    <t>多重無線設備</t>
    <rPh sb="0" eb="4">
      <t>タジュウムセン</t>
    </rPh>
    <rPh sb="4" eb="6">
      <t>セツビ</t>
    </rPh>
    <phoneticPr fontId="11"/>
  </si>
  <si>
    <t>多重無線装置</t>
    <rPh sb="0" eb="2">
      <t>タジュウ</t>
    </rPh>
    <rPh sb="2" eb="4">
      <t>ムセン</t>
    </rPh>
    <rPh sb="4" eb="6">
      <t>ソウチ</t>
    </rPh>
    <phoneticPr fontId="16"/>
  </si>
  <si>
    <t>多重無線装置(7.5GHz帯13Mbps)</t>
    <rPh sb="0" eb="2">
      <t>タジュウ</t>
    </rPh>
    <rPh sb="2" eb="4">
      <t>ムセン</t>
    </rPh>
    <rPh sb="4" eb="6">
      <t>ソウチ</t>
    </rPh>
    <rPh sb="13" eb="14">
      <t>タイ</t>
    </rPh>
    <phoneticPr fontId="16"/>
  </si>
  <si>
    <t>多重無線装置(7.5GHz帯26Mbps)</t>
    <rPh sb="0" eb="2">
      <t>タジュウ</t>
    </rPh>
    <rPh sb="2" eb="4">
      <t>ムセン</t>
    </rPh>
    <rPh sb="4" eb="6">
      <t>ソウチ</t>
    </rPh>
    <rPh sb="13" eb="14">
      <t>タイ</t>
    </rPh>
    <phoneticPr fontId="16"/>
  </si>
  <si>
    <t>多重無線装置(7.5GHz帯52Mbps)</t>
    <rPh sb="0" eb="2">
      <t>タジュウ</t>
    </rPh>
    <rPh sb="2" eb="4">
      <t>ムセン</t>
    </rPh>
    <rPh sb="4" eb="6">
      <t>ソウチ</t>
    </rPh>
    <rPh sb="13" eb="14">
      <t>タイ</t>
    </rPh>
    <phoneticPr fontId="16"/>
  </si>
  <si>
    <t>多重無線装置(12GHz帯52Mbps)</t>
    <rPh sb="0" eb="2">
      <t>タジュウ</t>
    </rPh>
    <rPh sb="2" eb="4">
      <t>ムセン</t>
    </rPh>
    <rPh sb="4" eb="6">
      <t>ソウチ</t>
    </rPh>
    <rPh sb="12" eb="13">
      <t>タイ</t>
    </rPh>
    <phoneticPr fontId="16"/>
  </si>
  <si>
    <t>簡易多重無線装置(12GHz帯FWA13Mbps)</t>
    <rPh sb="0" eb="2">
      <t>カンイ</t>
    </rPh>
    <rPh sb="2" eb="4">
      <t>タジュウ</t>
    </rPh>
    <rPh sb="4" eb="6">
      <t>ムセン</t>
    </rPh>
    <rPh sb="6" eb="8">
      <t>ソウチ</t>
    </rPh>
    <rPh sb="14" eb="15">
      <t>タイ</t>
    </rPh>
    <phoneticPr fontId="16"/>
  </si>
  <si>
    <t>遠方監視制御装置</t>
    <rPh sb="0" eb="2">
      <t>エンポウ</t>
    </rPh>
    <rPh sb="2" eb="4">
      <t>カンシ</t>
    </rPh>
    <rPh sb="4" eb="6">
      <t>セイギョ</t>
    </rPh>
    <rPh sb="6" eb="8">
      <t>ソウチ</t>
    </rPh>
    <phoneticPr fontId="18"/>
  </si>
  <si>
    <t>ネットワーク機器</t>
    <rPh sb="6" eb="8">
      <t>キキ</t>
    </rPh>
    <phoneticPr fontId="18"/>
  </si>
  <si>
    <t>38</t>
    <phoneticPr fontId="8"/>
  </si>
  <si>
    <t>39</t>
    <phoneticPr fontId="8"/>
  </si>
  <si>
    <t>見　　　積　　　書</t>
    <phoneticPr fontId="18"/>
  </si>
  <si>
    <t>令和</t>
    <phoneticPr fontId="18"/>
  </si>
  <si>
    <t>年</t>
    <phoneticPr fontId="18"/>
  </si>
  <si>
    <t>月</t>
    <phoneticPr fontId="18"/>
  </si>
  <si>
    <t>日</t>
    <phoneticPr fontId="18"/>
  </si>
  <si>
    <t>所　在　地</t>
    <rPh sb="0" eb="1">
      <t>ショ</t>
    </rPh>
    <rPh sb="2" eb="3">
      <t>ザイ</t>
    </rPh>
    <rPh sb="4" eb="5">
      <t>チ</t>
    </rPh>
    <phoneticPr fontId="18"/>
  </si>
  <si>
    <t>商号又は名称</t>
    <phoneticPr fontId="18"/>
  </si>
  <si>
    <t>代表者職氏名</t>
    <phoneticPr fontId="18"/>
  </si>
  <si>
    <t>印</t>
    <rPh sb="0" eb="1">
      <t>イン</t>
    </rPh>
    <phoneticPr fontId="18"/>
  </si>
  <si>
    <t>　実施要領等を承諾のうえ、下記の金額をもって提案いたします。</t>
    <rPh sb="1" eb="5">
      <t>ジッシヨウリョウ</t>
    </rPh>
    <phoneticPr fontId="18"/>
  </si>
  <si>
    <t>記</t>
    <phoneticPr fontId="18"/>
  </si>
  <si>
    <t>２　見積価格　　　（消費税額及び地方消費税額を含む。）</t>
    <phoneticPr fontId="18"/>
  </si>
  <si>
    <t>十億</t>
    <phoneticPr fontId="18"/>
  </si>
  <si>
    <t>百万</t>
    <phoneticPr fontId="18"/>
  </si>
  <si>
    <t>千</t>
    <phoneticPr fontId="18"/>
  </si>
  <si>
    <t>円</t>
    <phoneticPr fontId="18"/>
  </si>
  <si>
    <t>　注）見積金額欄は、アラビア数字で記入し、頭数字の前に￥を付けること</t>
    <phoneticPr fontId="18"/>
  </si>
  <si>
    <t>　　　見積金額の内訳については、別紙見積内訳書に記載すること。</t>
    <rPh sb="3" eb="5">
      <t>ミツモリ</t>
    </rPh>
    <rPh sb="5" eb="7">
      <t>キンガク</t>
    </rPh>
    <rPh sb="8" eb="10">
      <t>ウチワケ</t>
    </rPh>
    <rPh sb="16" eb="18">
      <t>ベッシ</t>
    </rPh>
    <rPh sb="18" eb="23">
      <t>ミツモリウチワケショ</t>
    </rPh>
    <rPh sb="24" eb="26">
      <t>キサイ</t>
    </rPh>
    <phoneticPr fontId="18"/>
  </si>
  <si>
    <t>二ツ峠基地局</t>
    <phoneticPr fontId="10"/>
  </si>
  <si>
    <t>二ツ峠基地局用</t>
    <rPh sb="6" eb="7">
      <t>ヨウ</t>
    </rPh>
    <phoneticPr fontId="10"/>
  </si>
  <si>
    <t>（様式第９号）</t>
    <phoneticPr fontId="8"/>
  </si>
  <si>
    <t>（宛名）山口市長</t>
    <rPh sb="1" eb="3">
      <t>アテナヤマグチシチョウチョウサマ</t>
    </rPh>
    <phoneticPr fontId="18"/>
  </si>
  <si>
    <t>デジタル無線設備</t>
    <phoneticPr fontId="11"/>
  </si>
  <si>
    <t>35</t>
    <phoneticPr fontId="8"/>
  </si>
  <si>
    <t>36</t>
    <phoneticPr fontId="8"/>
  </si>
  <si>
    <t>萩市消防本部特記事項</t>
    <phoneticPr fontId="8"/>
  </si>
  <si>
    <t>１　業務名　 　山口県央消防指令センターシステム構築業務</t>
    <rPh sb="8" eb="10">
      <t>ヤマグチ</t>
    </rPh>
    <phoneticPr fontId="18"/>
  </si>
  <si>
    <t>山口県央消防指令センター
システム構築業務</t>
    <rPh sb="0" eb="2">
      <t>ヤマグチ</t>
    </rPh>
    <rPh sb="2" eb="4">
      <t>ケンオウ</t>
    </rPh>
    <rPh sb="4" eb="6">
      <t>ショウボウ</t>
    </rPh>
    <rPh sb="6" eb="8">
      <t>シレイ</t>
    </rPh>
    <rPh sb="17" eb="19">
      <t>コウチク</t>
    </rPh>
    <rPh sb="19" eb="21">
      <t>ギョウム</t>
    </rPh>
    <phoneticPr fontId="18"/>
  </si>
  <si>
    <t>(4)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</si>
</sst>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2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rgb="FFFF0000"/>
      <name val="ＭＳ ゴシック"/>
      <family val="3"/>
      <charset val="128"/>
    </font>
    <font>
      <b/>
      <sz val="10"/>
      <color theme="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9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2" fillId="0" borderId="0"/>
    <xf numFmtId="38" fontId="1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6">
    <xf numFmtId="0" fontId="0" fillId="0" borderId="0" xfId="0"/>
    <xf numFmtId="49" fontId="10" fillId="0" borderId="6" xfId="14" applyNumberFormat="1" applyFont="1" applyBorder="1" applyAlignment="1">
      <alignment horizontal="center" vertical="center"/>
    </xf>
    <xf numFmtId="0" fontId="10" fillId="0" borderId="6" xfId="14" applyFont="1" applyBorder="1" applyAlignment="1">
      <alignment vertical="center" wrapText="1"/>
    </xf>
    <xf numFmtId="0" fontId="10" fillId="0" borderId="9" xfId="13" applyFont="1" applyBorder="1" applyAlignment="1">
      <alignment vertical="center"/>
    </xf>
    <xf numFmtId="0" fontId="10" fillId="0" borderId="6" xfId="13" applyFont="1" applyBorder="1" applyAlignment="1">
      <alignment vertical="center"/>
    </xf>
    <xf numFmtId="0" fontId="9" fillId="0" borderId="0" xfId="14" applyFont="1" applyAlignment="1">
      <alignment vertical="center"/>
    </xf>
    <xf numFmtId="0" fontId="9" fillId="0" borderId="8" xfId="14" applyFont="1" applyBorder="1" applyAlignment="1">
      <alignment horizontal="left" vertical="center"/>
    </xf>
    <xf numFmtId="49" fontId="10" fillId="0" borderId="8" xfId="14" applyNumberFormat="1" applyFont="1" applyBorder="1" applyAlignment="1">
      <alignment horizontal="center" vertical="center"/>
    </xf>
    <xf numFmtId="0" fontId="10" fillId="0" borderId="8" xfId="14" applyFont="1" applyBorder="1" applyAlignment="1">
      <alignment vertical="center"/>
    </xf>
    <xf numFmtId="0" fontId="10" fillId="0" borderId="8" xfId="14" applyFont="1" applyBorder="1" applyAlignment="1">
      <alignment horizontal="center" vertical="center" shrinkToFit="1"/>
    </xf>
    <xf numFmtId="176" fontId="9" fillId="0" borderId="0" xfId="14" applyNumberFormat="1" applyFont="1" applyAlignment="1">
      <alignment horizontal="right" vertical="center"/>
    </xf>
    <xf numFmtId="0" fontId="9" fillId="0" borderId="0" xfId="14" applyFont="1" applyAlignment="1">
      <alignment vertical="center" wrapText="1"/>
    </xf>
    <xf numFmtId="0" fontId="22" fillId="2" borderId="27" xfId="14" applyFont="1" applyFill="1" applyBorder="1" applyAlignment="1">
      <alignment horizontal="center" vertical="center" shrinkToFit="1"/>
    </xf>
    <xf numFmtId="0" fontId="22" fillId="2" borderId="24" xfId="14" applyFont="1" applyFill="1" applyBorder="1" applyAlignment="1">
      <alignment horizontal="center" vertical="center" shrinkToFit="1"/>
    </xf>
    <xf numFmtId="0" fontId="22" fillId="2" borderId="1" xfId="14" applyFont="1" applyFill="1" applyBorder="1" applyAlignment="1">
      <alignment horizontal="center" vertical="center" shrinkToFit="1"/>
    </xf>
    <xf numFmtId="0" fontId="22" fillId="2" borderId="2" xfId="14" applyFont="1" applyFill="1" applyBorder="1" applyAlignment="1">
      <alignment horizontal="center" vertical="center" shrinkToFit="1"/>
    </xf>
    <xf numFmtId="0" fontId="22" fillId="2" borderId="7" xfId="14" applyFont="1" applyFill="1" applyBorder="1" applyAlignment="1">
      <alignment horizontal="center" vertical="center" shrinkToFit="1"/>
    </xf>
    <xf numFmtId="0" fontId="22" fillId="2" borderId="25" xfId="14" applyFont="1" applyFill="1" applyBorder="1" applyAlignment="1">
      <alignment horizontal="center" vertical="center" shrinkToFit="1"/>
    </xf>
    <xf numFmtId="0" fontId="22" fillId="2" borderId="24" xfId="14" applyFont="1" applyFill="1" applyBorder="1" applyAlignment="1">
      <alignment horizontal="center" vertical="center"/>
    </xf>
    <xf numFmtId="0" fontId="22" fillId="2" borderId="1" xfId="14" applyFont="1" applyFill="1" applyBorder="1" applyAlignment="1">
      <alignment horizontal="center" vertical="center"/>
    </xf>
    <xf numFmtId="0" fontId="22" fillId="2" borderId="1" xfId="14" applyFont="1" applyFill="1" applyBorder="1" applyAlignment="1">
      <alignment horizontal="center" vertical="center" wrapText="1"/>
    </xf>
    <xf numFmtId="0" fontId="22" fillId="2" borderId="24" xfId="14" applyFont="1" applyFill="1" applyBorder="1" applyAlignment="1">
      <alignment horizontal="center" vertical="center" wrapText="1"/>
    </xf>
    <xf numFmtId="49" fontId="10" fillId="0" borderId="5" xfId="14" applyNumberFormat="1" applyFont="1" applyBorder="1" applyAlignment="1">
      <alignment horizontal="center" vertical="center"/>
    </xf>
    <xf numFmtId="0" fontId="10" fillId="0" borderId="6" xfId="14" applyFont="1" applyBorder="1" applyAlignment="1">
      <alignment vertical="center"/>
    </xf>
    <xf numFmtId="0" fontId="10" fillId="0" borderId="15" xfId="14" applyFont="1" applyBorder="1" applyAlignment="1">
      <alignment horizontal="center" vertical="center" shrinkToFit="1"/>
    </xf>
    <xf numFmtId="0" fontId="10" fillId="0" borderId="11" xfId="14" applyFont="1" applyBorder="1" applyAlignment="1">
      <alignment horizontal="center" vertical="center" shrinkToFit="1"/>
    </xf>
    <xf numFmtId="176" fontId="9" fillId="0" borderId="15" xfId="14" applyNumberFormat="1" applyFont="1" applyBorder="1" applyAlignment="1">
      <alignment horizontal="right" vertical="center"/>
    </xf>
    <xf numFmtId="176" fontId="9" fillId="0" borderId="6" xfId="14" applyNumberFormat="1" applyFont="1" applyBorder="1" applyAlignment="1">
      <alignment horizontal="right" vertical="center"/>
    </xf>
    <xf numFmtId="176" fontId="9" fillId="0" borderId="11" xfId="14" applyNumberFormat="1" applyFont="1" applyBorder="1" applyAlignment="1">
      <alignment horizontal="right" vertical="center"/>
    </xf>
    <xf numFmtId="176" fontId="9" fillId="0" borderId="25" xfId="14" applyNumberFormat="1" applyFont="1" applyBorder="1" applyAlignment="1">
      <alignment horizontal="right" vertical="center"/>
    </xf>
    <xf numFmtId="0" fontId="9" fillId="0" borderId="24" xfId="14" applyFont="1" applyBorder="1" applyAlignment="1">
      <alignment vertical="center" wrapText="1"/>
    </xf>
    <xf numFmtId="49" fontId="10" fillId="0" borderId="4" xfId="14" applyNumberFormat="1" applyFont="1" applyBorder="1" applyAlignment="1">
      <alignment horizontal="center" vertical="center"/>
    </xf>
    <xf numFmtId="0" fontId="10" fillId="0" borderId="24" xfId="14" applyFont="1" applyBorder="1" applyAlignment="1">
      <alignment vertical="center" wrapText="1"/>
    </xf>
    <xf numFmtId="176" fontId="9" fillId="4" borderId="1" xfId="4" applyNumberFormat="1" applyFont="1" applyFill="1" applyBorder="1" applyAlignment="1">
      <alignment horizontal="right" vertical="center"/>
    </xf>
    <xf numFmtId="176" fontId="9" fillId="4" borderId="1" xfId="14" applyNumberFormat="1" applyFont="1" applyFill="1" applyBorder="1" applyAlignment="1">
      <alignment horizontal="right" vertical="center"/>
    </xf>
    <xf numFmtId="177" fontId="9" fillId="4" borderId="1" xfId="14" applyNumberFormat="1" applyFont="1" applyFill="1" applyBorder="1" applyAlignment="1">
      <alignment horizontal="right" vertical="center"/>
    </xf>
    <xf numFmtId="177" fontId="9" fillId="4" borderId="7" xfId="14" applyNumberFormat="1" applyFont="1" applyFill="1" applyBorder="1" applyAlignment="1">
      <alignment horizontal="right" vertical="center"/>
    </xf>
    <xf numFmtId="177" fontId="9" fillId="0" borderId="7" xfId="14" applyNumberFormat="1" applyFont="1" applyBorder="1" applyAlignment="1">
      <alignment horizontal="right" vertical="center"/>
    </xf>
    <xf numFmtId="176" fontId="9" fillId="4" borderId="7" xfId="14" applyNumberFormat="1" applyFont="1" applyFill="1" applyBorder="1" applyAlignment="1">
      <alignment horizontal="right" vertical="center"/>
    </xf>
    <xf numFmtId="176" fontId="9" fillId="0" borderId="7" xfId="14" applyNumberFormat="1" applyFont="1" applyBorder="1" applyAlignment="1">
      <alignment horizontal="right" vertical="center"/>
    </xf>
    <xf numFmtId="176" fontId="9" fillId="0" borderId="15" xfId="4" applyNumberFormat="1" applyFont="1" applyBorder="1" applyAlignment="1">
      <alignment horizontal="right" vertical="center"/>
    </xf>
    <xf numFmtId="176" fontId="9" fillId="0" borderId="6" xfId="4" applyNumberFormat="1" applyFont="1" applyBorder="1" applyAlignment="1">
      <alignment horizontal="right" vertical="center"/>
    </xf>
    <xf numFmtId="49" fontId="10" fillId="0" borderId="7" xfId="14" applyNumberFormat="1" applyFont="1" applyBorder="1" applyAlignment="1">
      <alignment horizontal="center" vertical="center"/>
    </xf>
    <xf numFmtId="49" fontId="10" fillId="0" borderId="3" xfId="14" applyNumberFormat="1" applyFont="1" applyBorder="1" applyAlignment="1">
      <alignment horizontal="center" vertical="center"/>
    </xf>
    <xf numFmtId="0" fontId="10" fillId="0" borderId="11" xfId="14" applyFont="1" applyBorder="1" applyAlignment="1">
      <alignment vertical="center"/>
    </xf>
    <xf numFmtId="0" fontId="10" fillId="0" borderId="11" xfId="14" applyFont="1" applyBorder="1" applyAlignment="1">
      <alignment vertical="center" wrapText="1"/>
    </xf>
    <xf numFmtId="49" fontId="10" fillId="0" borderId="12" xfId="14" applyNumberFormat="1" applyFont="1" applyBorder="1" applyAlignment="1">
      <alignment horizontal="center" vertical="center"/>
    </xf>
    <xf numFmtId="0" fontId="13" fillId="0" borderId="24" xfId="14" applyFont="1" applyBorder="1" applyAlignment="1">
      <alignment vertical="center" wrapText="1"/>
    </xf>
    <xf numFmtId="49" fontId="10" fillId="0" borderId="5" xfId="41" applyNumberFormat="1" applyFont="1" applyBorder="1" applyAlignment="1">
      <alignment horizontal="center" vertical="center"/>
    </xf>
    <xf numFmtId="49" fontId="10" fillId="0" borderId="6" xfId="41" applyNumberFormat="1" applyFont="1" applyBorder="1" applyAlignment="1">
      <alignment horizontal="center" vertical="center"/>
    </xf>
    <xf numFmtId="176" fontId="9" fillId="3" borderId="1" xfId="4" applyNumberFormat="1" applyFont="1" applyFill="1" applyBorder="1" applyAlignment="1">
      <alignment horizontal="right" vertical="center"/>
    </xf>
    <xf numFmtId="176" fontId="9" fillId="3" borderId="1" xfId="14" applyNumberFormat="1" applyFont="1" applyFill="1" applyBorder="1" applyAlignment="1">
      <alignment horizontal="right" vertical="center"/>
    </xf>
    <xf numFmtId="177" fontId="9" fillId="3" borderId="7" xfId="14" applyNumberFormat="1" applyFont="1" applyFill="1" applyBorder="1" applyAlignment="1">
      <alignment horizontal="right" vertical="center"/>
    </xf>
    <xf numFmtId="176" fontId="9" fillId="3" borderId="7" xfId="14" applyNumberFormat="1" applyFont="1" applyFill="1" applyBorder="1" applyAlignment="1">
      <alignment horizontal="right" vertical="center"/>
    </xf>
    <xf numFmtId="49" fontId="10" fillId="0" borderId="9" xfId="14" applyNumberFormat="1" applyFont="1" applyBorder="1" applyAlignment="1">
      <alignment horizontal="center" vertical="center"/>
    </xf>
    <xf numFmtId="49" fontId="10" fillId="0" borderId="13" xfId="14" applyNumberFormat="1" applyFont="1" applyBorder="1" applyAlignment="1">
      <alignment horizontal="center" vertical="center"/>
    </xf>
    <xf numFmtId="0" fontId="10" fillId="0" borderId="24" xfId="14" applyFont="1" applyBorder="1" applyAlignment="1">
      <alignment vertical="center"/>
    </xf>
    <xf numFmtId="177" fontId="9" fillId="3" borderId="1" xfId="14" applyNumberFormat="1" applyFont="1" applyFill="1" applyBorder="1" applyAlignment="1">
      <alignment horizontal="right" vertical="center"/>
    </xf>
    <xf numFmtId="0" fontId="9" fillId="0" borderId="23" xfId="14" applyFont="1" applyBorder="1" applyAlignment="1">
      <alignment vertical="center" wrapText="1"/>
    </xf>
    <xf numFmtId="176" fontId="9" fillId="3" borderId="6" xfId="14" applyNumberFormat="1" applyFont="1" applyFill="1" applyBorder="1" applyAlignment="1">
      <alignment horizontal="right" vertical="center"/>
    </xf>
    <xf numFmtId="176" fontId="9" fillId="4" borderId="25" xfId="14" applyNumberFormat="1" applyFont="1" applyFill="1" applyBorder="1" applyAlignment="1">
      <alignment horizontal="right" vertical="center"/>
    </xf>
    <xf numFmtId="0" fontId="9" fillId="0" borderId="27" xfId="14" applyFont="1" applyBorder="1" applyAlignment="1">
      <alignment vertical="center" wrapText="1"/>
    </xf>
    <xf numFmtId="0" fontId="9" fillId="0" borderId="20" xfId="14" applyFont="1" applyBorder="1" applyAlignment="1">
      <alignment vertical="center" wrapText="1"/>
    </xf>
    <xf numFmtId="0" fontId="9" fillId="0" borderId="19" xfId="14" applyFont="1" applyBorder="1" applyAlignment="1">
      <alignment vertical="center"/>
    </xf>
    <xf numFmtId="49" fontId="9" fillId="0" borderId="13" xfId="14" applyNumberFormat="1" applyFont="1" applyBorder="1" applyAlignment="1">
      <alignment horizontal="center" vertical="center"/>
    </xf>
    <xf numFmtId="0" fontId="10" fillId="0" borderId="8" xfId="14" applyFont="1" applyBorder="1" applyAlignment="1">
      <alignment horizontal="center" vertical="center"/>
    </xf>
    <xf numFmtId="0" fontId="10" fillId="0" borderId="14" xfId="14" applyFont="1" applyBorder="1" applyAlignment="1">
      <alignment horizontal="center" vertical="center" shrinkToFit="1"/>
    </xf>
    <xf numFmtId="0" fontId="10" fillId="0" borderId="18" xfId="14" applyFont="1" applyBorder="1" applyAlignment="1">
      <alignment horizontal="center" vertical="center" shrinkToFit="1"/>
    </xf>
    <xf numFmtId="176" fontId="9" fillId="0" borderId="8" xfId="14" applyNumberFormat="1" applyFont="1" applyBorder="1" applyAlignment="1">
      <alignment horizontal="right" vertical="center"/>
    </xf>
    <xf numFmtId="176" fontId="9" fillId="0" borderId="26" xfId="14" applyNumberFormat="1" applyFont="1" applyBorder="1" applyAlignment="1">
      <alignment horizontal="right" vertical="center"/>
    </xf>
    <xf numFmtId="49" fontId="9" fillId="0" borderId="0" xfId="14" applyNumberFormat="1" applyFont="1" applyAlignment="1">
      <alignment horizontal="center" vertical="center"/>
    </xf>
    <xf numFmtId="49" fontId="10" fillId="0" borderId="0" xfId="14" applyNumberFormat="1" applyFont="1" applyAlignment="1">
      <alignment horizontal="center" vertical="center"/>
    </xf>
    <xf numFmtId="0" fontId="10" fillId="0" borderId="0" xfId="14" applyFont="1" applyAlignment="1">
      <alignment vertical="center"/>
    </xf>
    <xf numFmtId="0" fontId="10" fillId="0" borderId="0" xfId="14" applyFont="1" applyAlignment="1">
      <alignment horizontal="center" vertical="center" shrinkToFit="1"/>
    </xf>
    <xf numFmtId="0" fontId="9" fillId="0" borderId="13" xfId="14" applyFont="1" applyBorder="1" applyAlignment="1">
      <alignment vertical="center"/>
    </xf>
    <xf numFmtId="0" fontId="9" fillId="0" borderId="0" xfId="14" applyFont="1" applyAlignment="1">
      <alignment horizontal="center" vertical="center"/>
    </xf>
    <xf numFmtId="176" fontId="9" fillId="0" borderId="0" xfId="14" applyNumberFormat="1" applyFont="1" applyAlignment="1">
      <alignment vertical="center"/>
    </xf>
    <xf numFmtId="176" fontId="9" fillId="0" borderId="0" xfId="14" applyNumberFormat="1" applyFont="1" applyAlignment="1">
      <alignment horizontal="center" vertical="center"/>
    </xf>
    <xf numFmtId="0" fontId="9" fillId="0" borderId="8" xfId="14" applyFont="1" applyBorder="1" applyAlignment="1">
      <alignment vertical="center"/>
    </xf>
    <xf numFmtId="0" fontId="9" fillId="0" borderId="11" xfId="14" applyFont="1" applyBorder="1" applyAlignment="1">
      <alignment vertical="center" wrapText="1"/>
    </xf>
    <xf numFmtId="0" fontId="10" fillId="0" borderId="0" xfId="14" applyFont="1" applyAlignment="1">
      <alignment horizontal="left" vertical="center" indent="1"/>
    </xf>
    <xf numFmtId="49" fontId="10" fillId="0" borderId="7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176" fontId="9" fillId="0" borderId="14" xfId="14" applyNumberFormat="1" applyFont="1" applyBorder="1" applyAlignment="1">
      <alignment horizontal="right" vertical="center"/>
    </xf>
    <xf numFmtId="176" fontId="9" fillId="0" borderId="8" xfId="4" applyNumberFormat="1" applyFont="1" applyBorder="1" applyAlignment="1">
      <alignment horizontal="right" vertical="center"/>
    </xf>
    <xf numFmtId="176" fontId="9" fillId="0" borderId="18" xfId="14" applyNumberFormat="1" applyFont="1" applyBorder="1" applyAlignment="1">
      <alignment horizontal="right" vertical="center"/>
    </xf>
    <xf numFmtId="0" fontId="25" fillId="0" borderId="0" xfId="13" applyFont="1"/>
    <xf numFmtId="0" fontId="26" fillId="0" borderId="0" xfId="13" applyFont="1"/>
    <xf numFmtId="0" fontId="26" fillId="0" borderId="0" xfId="13" applyFont="1" applyAlignment="1">
      <alignment horizontal="right"/>
    </xf>
    <xf numFmtId="0" fontId="21" fillId="0" borderId="0" xfId="13"/>
    <xf numFmtId="0" fontId="27" fillId="0" borderId="0" xfId="13" applyFont="1" applyAlignment="1">
      <alignment horizontal="centerContinuous"/>
    </xf>
    <xf numFmtId="0" fontId="27" fillId="0" borderId="0" xfId="13" applyFont="1" applyAlignment="1">
      <alignment horizontal="centerContinuous" vertical="center"/>
    </xf>
    <xf numFmtId="0" fontId="25" fillId="0" borderId="0" xfId="13" applyFont="1" applyAlignment="1">
      <alignment horizontal="center" vertical="center"/>
    </xf>
    <xf numFmtId="0" fontId="25" fillId="0" borderId="0" xfId="13" applyFont="1" applyAlignment="1">
      <alignment horizontal="right"/>
    </xf>
    <xf numFmtId="0" fontId="25" fillId="0" borderId="0" xfId="13" applyFont="1" applyAlignment="1">
      <alignment vertical="center"/>
    </xf>
    <xf numFmtId="0" fontId="26" fillId="0" borderId="0" xfId="13" applyFont="1" applyAlignment="1">
      <alignment vertical="center"/>
    </xf>
    <xf numFmtId="0" fontId="26" fillId="0" borderId="0" xfId="13" applyFont="1" applyAlignment="1">
      <alignment horizontal="centerContinuous" vertical="center"/>
    </xf>
    <xf numFmtId="0" fontId="26" fillId="0" borderId="0" xfId="13" applyFont="1" applyAlignment="1">
      <alignment horizontal="centerContinuous"/>
    </xf>
    <xf numFmtId="0" fontId="28" fillId="0" borderId="28" xfId="13" applyFont="1" applyBorder="1" applyAlignment="1">
      <alignment horizontal="right"/>
    </xf>
    <xf numFmtId="0" fontId="28" fillId="0" borderId="29" xfId="13" applyFont="1" applyBorder="1" applyAlignment="1">
      <alignment horizontal="right"/>
    </xf>
    <xf numFmtId="0" fontId="28" fillId="0" borderId="30" xfId="13" applyFont="1" applyBorder="1" applyAlignment="1">
      <alignment horizontal="right"/>
    </xf>
    <xf numFmtId="0" fontId="27" fillId="0" borderId="31" xfId="13" applyFont="1" applyBorder="1" applyAlignment="1">
      <alignment vertical="center"/>
    </xf>
    <xf numFmtId="0" fontId="27" fillId="0" borderId="32" xfId="13" applyFont="1" applyBorder="1" applyAlignment="1">
      <alignment vertical="center"/>
    </xf>
    <xf numFmtId="0" fontId="27" fillId="0" borderId="33" xfId="13" applyFont="1" applyBorder="1" applyAlignment="1">
      <alignment vertical="center"/>
    </xf>
    <xf numFmtId="176" fontId="21" fillId="0" borderId="0" xfId="13" applyNumberFormat="1"/>
    <xf numFmtId="0" fontId="25" fillId="0" borderId="1" xfId="13" applyFont="1" applyBorder="1" applyAlignment="1">
      <alignment horizontal="center" vertical="center" wrapText="1"/>
    </xf>
    <xf numFmtId="0" fontId="9" fillId="2" borderId="5" xfId="14" applyFont="1" applyFill="1" applyBorder="1" applyAlignment="1">
      <alignment horizontal="center" vertical="center"/>
    </xf>
    <xf numFmtId="0" fontId="9" fillId="2" borderId="9" xfId="14" applyFont="1" applyFill="1" applyBorder="1" applyAlignment="1">
      <alignment horizontal="center" vertical="center"/>
    </xf>
    <xf numFmtId="0" fontId="9" fillId="2" borderId="16" xfId="14" applyFont="1" applyFill="1" applyBorder="1" applyAlignment="1">
      <alignment horizontal="center" vertical="center"/>
    </xf>
    <xf numFmtId="0" fontId="9" fillId="2" borderId="12" xfId="14" applyFont="1" applyFill="1" applyBorder="1" applyAlignment="1">
      <alignment horizontal="center" vertical="center"/>
    </xf>
    <xf numFmtId="0" fontId="9" fillId="2" borderId="0" xfId="14" applyFont="1" applyFill="1" applyAlignment="1">
      <alignment horizontal="center" vertical="center"/>
    </xf>
    <xf numFmtId="0" fontId="9" fillId="2" borderId="17" xfId="14" applyFont="1" applyFill="1" applyBorder="1" applyAlignment="1">
      <alignment horizontal="center" vertical="center"/>
    </xf>
    <xf numFmtId="0" fontId="9" fillId="2" borderId="13" xfId="14" applyFont="1" applyFill="1" applyBorder="1" applyAlignment="1">
      <alignment horizontal="center" vertical="center"/>
    </xf>
    <xf numFmtId="0" fontId="9" fillId="2" borderId="8" xfId="14" applyFont="1" applyFill="1" applyBorder="1" applyAlignment="1">
      <alignment horizontal="center" vertical="center"/>
    </xf>
    <xf numFmtId="0" fontId="9" fillId="2" borderId="18" xfId="14" applyFont="1" applyFill="1" applyBorder="1" applyAlignment="1">
      <alignment horizontal="center" vertical="center"/>
    </xf>
    <xf numFmtId="0" fontId="22" fillId="2" borderId="15" xfId="14" applyFont="1" applyFill="1" applyBorder="1" applyAlignment="1">
      <alignment horizontal="center" vertical="center" shrinkToFit="1"/>
    </xf>
    <xf numFmtId="0" fontId="22" fillId="2" borderId="11" xfId="14" applyFont="1" applyFill="1" applyBorder="1" applyAlignment="1">
      <alignment horizontal="center" vertical="center" shrinkToFit="1"/>
    </xf>
    <xf numFmtId="0" fontId="22" fillId="2" borderId="6" xfId="14" applyFont="1" applyFill="1" applyBorder="1" applyAlignment="1">
      <alignment horizontal="center" vertical="center" shrinkToFit="1"/>
    </xf>
    <xf numFmtId="0" fontId="22" fillId="2" borderId="9" xfId="14" applyFont="1" applyFill="1" applyBorder="1" applyAlignment="1">
      <alignment horizontal="center" vertical="center" shrinkToFit="1"/>
    </xf>
    <xf numFmtId="0" fontId="9" fillId="2" borderId="24" xfId="14" applyFont="1" applyFill="1" applyBorder="1" applyAlignment="1">
      <alignment horizontal="center" vertical="center" wrapText="1"/>
    </xf>
    <xf numFmtId="0" fontId="22" fillId="2" borderId="10" xfId="14" applyFont="1" applyFill="1" applyBorder="1" applyAlignment="1">
      <alignment horizontal="center" vertical="center" wrapText="1"/>
    </xf>
    <xf numFmtId="0" fontId="22" fillId="2" borderId="17" xfId="14" applyFont="1" applyFill="1" applyBorder="1" applyAlignment="1">
      <alignment horizontal="center" vertical="center" wrapText="1"/>
    </xf>
    <xf numFmtId="0" fontId="22" fillId="2" borderId="14" xfId="14" applyFont="1" applyFill="1" applyBorder="1" applyAlignment="1">
      <alignment horizontal="center" vertical="center" wrapText="1"/>
    </xf>
    <xf numFmtId="0" fontId="22" fillId="2" borderId="18" xfId="14" applyFont="1" applyFill="1" applyBorder="1" applyAlignment="1">
      <alignment horizontal="center" vertical="center" wrapText="1"/>
    </xf>
    <xf numFmtId="0" fontId="22" fillId="2" borderId="21" xfId="14" applyFont="1" applyFill="1" applyBorder="1" applyAlignment="1">
      <alignment horizontal="center" vertical="center" wrapText="1"/>
    </xf>
    <xf numFmtId="0" fontId="22" fillId="2" borderId="22" xfId="14" applyFont="1" applyFill="1" applyBorder="1" applyAlignment="1">
      <alignment horizontal="center" vertical="center"/>
    </xf>
    <xf numFmtId="0" fontId="22" fillId="2" borderId="20" xfId="14" applyFont="1" applyFill="1" applyBorder="1" applyAlignment="1">
      <alignment horizontal="center" vertical="center" wrapText="1"/>
    </xf>
    <xf numFmtId="0" fontId="22" fillId="2" borderId="24" xfId="14" applyFont="1" applyFill="1" applyBorder="1" applyAlignment="1">
      <alignment horizontal="center" vertical="center"/>
    </xf>
    <xf numFmtId="0" fontId="22" fillId="2" borderId="12" xfId="14" applyFont="1" applyFill="1" applyBorder="1" applyAlignment="1">
      <alignment horizontal="center" vertical="center" wrapText="1"/>
    </xf>
    <xf numFmtId="0" fontId="22" fillId="2" borderId="13" xfId="14" applyFont="1" applyFill="1" applyBorder="1" applyAlignment="1">
      <alignment horizontal="center" vertical="center" wrapText="1"/>
    </xf>
    <xf numFmtId="0" fontId="22" fillId="2" borderId="2" xfId="14" applyFont="1" applyFill="1" applyBorder="1" applyAlignment="1">
      <alignment horizontal="center" vertical="center" wrapText="1"/>
    </xf>
    <xf numFmtId="0" fontId="22" fillId="2" borderId="3" xfId="14" applyFont="1" applyFill="1" applyBorder="1" applyAlignment="1">
      <alignment horizontal="center" vertical="center" wrapText="1"/>
    </xf>
    <xf numFmtId="0" fontId="22" fillId="2" borderId="1" xfId="14" applyFont="1" applyFill="1" applyBorder="1" applyAlignment="1">
      <alignment horizontal="center" vertical="center" wrapText="1"/>
    </xf>
    <xf numFmtId="0" fontId="22" fillId="2" borderId="7" xfId="14" applyFont="1" applyFill="1" applyBorder="1" applyAlignment="1">
      <alignment horizontal="center" vertical="center" wrapText="1"/>
    </xf>
    <xf numFmtId="0" fontId="22" fillId="2" borderId="25" xfId="14" applyFont="1" applyFill="1" applyBorder="1" applyAlignment="1">
      <alignment horizontal="center" vertical="center" wrapText="1"/>
    </xf>
  </cellXfs>
  <cellStyles count="42">
    <cellStyle name="ハイパーリンク 2" xfId="12" xr:uid="{00000000-0005-0000-0000-000000000000}"/>
    <cellStyle name="桁区切り 2" xfId="7" xr:uid="{00000000-0005-0000-0000-000001000000}"/>
    <cellStyle name="桁区切り 6" xfId="40" xr:uid="{00000000-0005-0000-0000-000002000000}"/>
    <cellStyle name="標準" xfId="0" builtinId="0"/>
    <cellStyle name="標準 10" xfId="4" xr:uid="{00000000-0005-0000-0000-000004000000}"/>
    <cellStyle name="標準 2" xfId="1" xr:uid="{00000000-0005-0000-0000-000005000000}"/>
    <cellStyle name="標準 2 2" xfId="11" xr:uid="{00000000-0005-0000-0000-000006000000}"/>
    <cellStyle name="標準 2 3" xfId="15" xr:uid="{00000000-0005-0000-0000-000007000000}"/>
    <cellStyle name="標準 2 3 2" xfId="25" xr:uid="{00000000-0005-0000-0000-000008000000}"/>
    <cellStyle name="標準 2 3 2 2" xfId="2" xr:uid="{00000000-0005-0000-0000-000009000000}"/>
    <cellStyle name="標準 2 3 2 2 2" xfId="16" xr:uid="{00000000-0005-0000-0000-00000A000000}"/>
    <cellStyle name="標準 2 3 2 2 2 2" xfId="26" xr:uid="{00000000-0005-0000-0000-00000B000000}"/>
    <cellStyle name="標準 2 3 2 2 2 3" xfId="36" xr:uid="{00000000-0005-0000-0000-00000C000000}"/>
    <cellStyle name="標準 2 3 2 2 3" xfId="21" xr:uid="{00000000-0005-0000-0000-00000D000000}"/>
    <cellStyle name="標準 2 3 2 2 4" xfId="31" xr:uid="{00000000-0005-0000-0000-00000E000000}"/>
    <cellStyle name="標準 2 3 3" xfId="35" xr:uid="{00000000-0005-0000-0000-00000F000000}"/>
    <cellStyle name="標準 2 4" xfId="20" xr:uid="{00000000-0005-0000-0000-000010000000}"/>
    <cellStyle name="標準 2 5" xfId="30" xr:uid="{00000000-0005-0000-0000-000011000000}"/>
    <cellStyle name="標準 2 6" xfId="3" xr:uid="{00000000-0005-0000-0000-000012000000}"/>
    <cellStyle name="標準 2 6 2" xfId="17" xr:uid="{00000000-0005-0000-0000-000013000000}"/>
    <cellStyle name="標準 2 6 2 2" xfId="27" xr:uid="{00000000-0005-0000-0000-000014000000}"/>
    <cellStyle name="標準 2 6 2 3" xfId="37" xr:uid="{00000000-0005-0000-0000-000015000000}"/>
    <cellStyle name="標準 2 6 3" xfId="22" xr:uid="{00000000-0005-0000-0000-000016000000}"/>
    <cellStyle name="標準 2 6 4" xfId="32" xr:uid="{00000000-0005-0000-0000-000017000000}"/>
    <cellStyle name="標準 2 7 3" xfId="14" xr:uid="{00000000-0005-0000-0000-000018000000}"/>
    <cellStyle name="標準 24" xfId="5" xr:uid="{00000000-0005-0000-0000-000019000000}"/>
    <cellStyle name="標準 24 2" xfId="18" xr:uid="{00000000-0005-0000-0000-00001A000000}"/>
    <cellStyle name="標準 24 2 2" xfId="28" xr:uid="{00000000-0005-0000-0000-00001B000000}"/>
    <cellStyle name="標準 24 2 3" xfId="38" xr:uid="{00000000-0005-0000-0000-00001C000000}"/>
    <cellStyle name="標準 24 3" xfId="23" xr:uid="{00000000-0005-0000-0000-00001D000000}"/>
    <cellStyle name="標準 24 4" xfId="33" xr:uid="{00000000-0005-0000-0000-00001E000000}"/>
    <cellStyle name="標準 29 2" xfId="8" xr:uid="{00000000-0005-0000-0000-00001F000000}"/>
    <cellStyle name="標準 29 2 2" xfId="19" xr:uid="{00000000-0005-0000-0000-000020000000}"/>
    <cellStyle name="標準 29 2 2 2" xfId="29" xr:uid="{00000000-0005-0000-0000-000021000000}"/>
    <cellStyle name="標準 29 2 2 3" xfId="39" xr:uid="{00000000-0005-0000-0000-000022000000}"/>
    <cellStyle name="標準 29 2 2 4" xfId="41" xr:uid="{00000000-0005-0000-0000-000023000000}"/>
    <cellStyle name="標準 29 2 3" xfId="24" xr:uid="{00000000-0005-0000-0000-000024000000}"/>
    <cellStyle name="標準 29 2 4" xfId="34" xr:uid="{00000000-0005-0000-0000-000025000000}"/>
    <cellStyle name="標準 3" xfId="6" xr:uid="{00000000-0005-0000-0000-000026000000}"/>
    <cellStyle name="標準 3 2" xfId="9" xr:uid="{00000000-0005-0000-0000-000027000000}"/>
    <cellStyle name="標準 4" xfId="10" xr:uid="{00000000-0005-0000-0000-000028000000}"/>
    <cellStyle name="標準 50" xfId="13" xr:uid="{00000000-0005-0000-0000-000029000000}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\e\&#65396;&#65400;&#65406;&#65433;&#65411;&#65438;-&#65408;-1\&#35373;&#35336;&#26360;&#20803;\&#12490;&#12459;&#12494;&#24037;&#2515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ec\&#22806;&#20184;hdd%20(k)\20041117-&#33865;&#23665;&#20445;&#32946;&#22290;\&#31309;&#31639;\&#33865;&#23665;&#20445;&#32946;&#22290;&#21336;&#20385;&#12487;&#12540;&#12479;v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ﾅｶﾉ工房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以降バックデータ＞＞＞"/>
      <sheetName val="表紙"/>
      <sheetName val="見積(1)"/>
      <sheetName val="見積(2)"/>
      <sheetName val="見積(3)"/>
      <sheetName val="見積(4)"/>
      <sheetName val="見積(5)"/>
      <sheetName val="見積(6)"/>
      <sheetName val="見積(7)"/>
      <sheetName val="見積(8)"/>
      <sheetName val="見積(9)"/>
      <sheetName val="ｶﾀﾛｸﾞ (1)"/>
      <sheetName val="ｶﾀﾛｸﾞ (2)"/>
      <sheetName val="ｶﾀﾛｸﾞ (3)"/>
      <sheetName val="ｶﾀﾛｸﾞ (4)"/>
      <sheetName val="ｶﾀﾛｸﾞ (5)"/>
      <sheetName val="表紙 (2)"/>
      <sheetName val="複合(1)"/>
      <sheetName val="複合(2)"/>
      <sheetName val="複合(3)"/>
      <sheetName val="複合(4)"/>
      <sheetName val="複合(5)"/>
      <sheetName val="複合(6)"/>
      <sheetName val="複合(7)"/>
      <sheetName val="複合(8)"/>
      <sheetName val="複合(9)"/>
      <sheetName val="複合(10)"/>
      <sheetName val="複合(11)"/>
      <sheetName val="複合(12)"/>
      <sheetName val="複合(13)"/>
      <sheetName val="複合(14)"/>
      <sheetName val="複合(15)"/>
      <sheetName val="複合(16)"/>
      <sheetName val="複合(17)"/>
      <sheetName val="予備球算出"/>
      <sheetName val="表紙 (3)"/>
      <sheetName val="素材単価根拠表"/>
      <sheetName val="盤歩掛"/>
      <sheetName val="印刷不要＞＞＞"/>
      <sheetName val="査定表"/>
      <sheetName val="#REF"/>
      <sheetName val="ﾅｶﾉ工房"/>
      <sheetName val="選択肢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">
          <cell r="AF7">
            <v>1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view="pageBreakPreview" zoomScale="115" zoomScaleNormal="85" zoomScaleSheetLayoutView="115" workbookViewId="0">
      <selection activeCell="G11" sqref="G11"/>
    </sheetView>
  </sheetViews>
  <sheetFormatPr defaultColWidth="8.875" defaultRowHeight="13.5" x14ac:dyDescent="0.15"/>
  <cols>
    <col min="1" max="1" width="3.625" style="90" customWidth="1"/>
    <col min="2" max="6" width="6.625" style="90" customWidth="1"/>
    <col min="7" max="17" width="4.125" style="90" customWidth="1"/>
    <col min="18" max="18" width="3.625" style="90" customWidth="1"/>
    <col min="19" max="19" width="8.875" style="90"/>
    <col min="20" max="20" width="44.875" style="90" customWidth="1"/>
    <col min="21" max="16384" width="8.875" style="90"/>
  </cols>
  <sheetData>
    <row r="1" spans="1:18" ht="15.95" customHeight="1" x14ac:dyDescent="0.15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  <c r="R1" s="88"/>
    </row>
    <row r="2" spans="1:18" ht="15.95" customHeight="1" x14ac:dyDescent="0.15">
      <c r="A2" s="87"/>
      <c r="B2" s="88" t="s">
        <v>347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9"/>
      <c r="R2" s="88"/>
    </row>
    <row r="3" spans="1:18" ht="15.95" customHeight="1" x14ac:dyDescent="0.1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/>
      <c r="R3" s="88"/>
    </row>
    <row r="4" spans="1:18" ht="15.95" customHeight="1" x14ac:dyDescent="0.15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88"/>
    </row>
    <row r="5" spans="1:18" ht="15.95" customHeight="1" x14ac:dyDescent="0.15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  <c r="R5" s="88"/>
    </row>
    <row r="6" spans="1:18" ht="15.95" customHeight="1" x14ac:dyDescent="0.15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1:18" ht="27" customHeight="1" x14ac:dyDescent="0.2">
      <c r="A7" s="91" t="s">
        <v>327</v>
      </c>
      <c r="B7" s="91"/>
      <c r="C7" s="91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1"/>
      <c r="P7" s="91"/>
      <c r="Q7" s="91"/>
      <c r="R7" s="91"/>
    </row>
    <row r="8" spans="1:18" ht="27" customHeight="1" x14ac:dyDescent="0.15">
      <c r="A8" s="87"/>
      <c r="B8" s="87"/>
      <c r="C8" s="87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87"/>
      <c r="P8" s="87"/>
      <c r="Q8" s="87"/>
      <c r="R8" s="87"/>
    </row>
    <row r="9" spans="1:18" ht="15.95" customHeight="1" x14ac:dyDescent="0.15">
      <c r="A9" s="87"/>
      <c r="B9" s="87"/>
      <c r="C9" s="87"/>
      <c r="D9" s="87"/>
      <c r="E9" s="87"/>
      <c r="F9" s="87"/>
      <c r="G9" s="87"/>
      <c r="H9" s="87"/>
      <c r="I9" s="87"/>
      <c r="J9" s="87"/>
      <c r="K9" s="94" t="s">
        <v>328</v>
      </c>
      <c r="L9" s="87"/>
      <c r="M9" s="94" t="s">
        <v>329</v>
      </c>
      <c r="N9" s="87"/>
      <c r="O9" s="94" t="s">
        <v>330</v>
      </c>
      <c r="P9" s="87"/>
      <c r="Q9" s="94" t="s">
        <v>331</v>
      </c>
      <c r="R9" s="87"/>
    </row>
    <row r="10" spans="1:18" ht="15.95" customHeight="1" x14ac:dyDescent="0.1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spans="1:18" ht="15.95" customHeight="1" x14ac:dyDescent="0.15">
      <c r="A11" s="87"/>
      <c r="B11" s="87" t="s">
        <v>348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spans="1:18" ht="15.95" customHeight="1" x14ac:dyDescent="0.1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spans="1:18" ht="15.95" customHeight="1" x14ac:dyDescent="0.15">
      <c r="A13" s="87"/>
      <c r="B13" s="87"/>
      <c r="C13" s="87"/>
      <c r="D13" s="87"/>
      <c r="E13" s="87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87"/>
    </row>
    <row r="14" spans="1:18" ht="6" customHeight="1" x14ac:dyDescent="0.1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spans="1:18" ht="15.95" customHeight="1" x14ac:dyDescent="0.15">
      <c r="A15" s="87"/>
      <c r="B15" s="87"/>
      <c r="C15" s="87"/>
      <c r="D15" s="87"/>
      <c r="E15" s="87"/>
      <c r="F15" s="95"/>
      <c r="G15" s="95"/>
      <c r="H15" s="95" t="s">
        <v>332</v>
      </c>
      <c r="I15" s="95"/>
      <c r="J15" s="95"/>
      <c r="K15" s="95"/>
      <c r="L15" s="95"/>
      <c r="M15" s="95"/>
      <c r="N15" s="95"/>
      <c r="O15" s="95"/>
      <c r="P15" s="95"/>
      <c r="Q15" s="95"/>
      <c r="R15" s="87"/>
    </row>
    <row r="16" spans="1:18" ht="6" customHeight="1" x14ac:dyDescent="0.1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spans="1:18" ht="15.95" customHeight="1" x14ac:dyDescent="0.15">
      <c r="A17" s="87"/>
      <c r="B17" s="87"/>
      <c r="C17" s="87"/>
      <c r="D17" s="87"/>
      <c r="E17" s="87"/>
      <c r="F17" s="95"/>
      <c r="G17" s="95"/>
      <c r="H17" s="95" t="s">
        <v>333</v>
      </c>
      <c r="I17" s="95"/>
      <c r="J17" s="95"/>
      <c r="K17" s="95"/>
      <c r="L17" s="95"/>
      <c r="M17" s="95"/>
      <c r="N17" s="95"/>
      <c r="O17" s="95"/>
      <c r="P17" s="95"/>
      <c r="Q17" s="95"/>
      <c r="R17" s="87"/>
    </row>
    <row r="18" spans="1:18" ht="6" customHeight="1" x14ac:dyDescent="0.1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spans="1:18" ht="15.95" customHeight="1" x14ac:dyDescent="0.15">
      <c r="A19" s="87"/>
      <c r="B19" s="87"/>
      <c r="C19" s="87"/>
      <c r="D19" s="87"/>
      <c r="E19" s="87"/>
      <c r="F19" s="95"/>
      <c r="G19" s="95"/>
      <c r="H19" s="95" t="s">
        <v>334</v>
      </c>
      <c r="I19" s="95"/>
      <c r="J19" s="95"/>
      <c r="K19" s="95"/>
      <c r="L19" s="95"/>
      <c r="M19" s="95"/>
      <c r="N19" s="95"/>
      <c r="O19" s="95"/>
      <c r="P19" s="95"/>
      <c r="Q19" s="96" t="s">
        <v>335</v>
      </c>
      <c r="R19" s="87"/>
    </row>
    <row r="20" spans="1:18" ht="15.95" customHeight="1" x14ac:dyDescent="0.15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</row>
    <row r="21" spans="1:18" ht="15.95" customHeight="1" x14ac:dyDescent="0.15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</row>
    <row r="22" spans="1:18" ht="15.95" customHeight="1" x14ac:dyDescent="0.15">
      <c r="A22" s="88"/>
      <c r="B22" s="87" t="s">
        <v>336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</row>
    <row r="23" spans="1:18" ht="15.95" customHeight="1" x14ac:dyDescent="0.1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1:18" ht="15.95" customHeight="1" x14ac:dyDescent="0.15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ht="15.95" customHeight="1" x14ac:dyDescent="0.15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</row>
    <row r="26" spans="1:18" ht="15.95" customHeight="1" x14ac:dyDescent="0.15">
      <c r="A26" s="97" t="s">
        <v>337</v>
      </c>
      <c r="B26" s="98"/>
      <c r="C26" s="98"/>
      <c r="D26" s="98"/>
      <c r="E26" s="98"/>
      <c r="F26" s="97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</row>
    <row r="27" spans="1:18" ht="15.95" customHeight="1" x14ac:dyDescent="0.1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ht="15.95" customHeight="1" x14ac:dyDescent="0.1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</row>
    <row r="29" spans="1:18" ht="15.95" customHeight="1" x14ac:dyDescent="0.15">
      <c r="A29" s="88"/>
      <c r="B29" s="87" t="s">
        <v>353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8"/>
    </row>
    <row r="30" spans="1:18" ht="15.95" customHeight="1" x14ac:dyDescent="0.15">
      <c r="A30" s="88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8"/>
    </row>
    <row r="31" spans="1:18" ht="15.95" customHeight="1" x14ac:dyDescent="0.15">
      <c r="A31" s="88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8"/>
    </row>
    <row r="32" spans="1:18" ht="15.95" customHeight="1" x14ac:dyDescent="0.15">
      <c r="A32" s="88"/>
      <c r="B32" s="87" t="s">
        <v>338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</row>
    <row r="33" spans="1:20" ht="15.95" customHeight="1" x14ac:dyDescent="0.15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</row>
    <row r="34" spans="1:20" ht="8.1" customHeight="1" x14ac:dyDescent="0.15">
      <c r="A34" s="87"/>
      <c r="B34" s="106" t="s">
        <v>354</v>
      </c>
      <c r="C34" s="106"/>
      <c r="D34" s="106"/>
      <c r="E34" s="106"/>
      <c r="F34" s="106"/>
      <c r="G34" s="99"/>
      <c r="H34" s="100" t="s">
        <v>339</v>
      </c>
      <c r="I34" s="100"/>
      <c r="J34" s="100"/>
      <c r="K34" s="100" t="s">
        <v>340</v>
      </c>
      <c r="L34" s="100"/>
      <c r="M34" s="100"/>
      <c r="N34" s="100" t="s">
        <v>341</v>
      </c>
      <c r="O34" s="100"/>
      <c r="P34" s="100"/>
      <c r="Q34" s="101" t="s">
        <v>342</v>
      </c>
      <c r="R34" s="87"/>
    </row>
    <row r="35" spans="1:20" ht="45" customHeight="1" x14ac:dyDescent="0.15">
      <c r="A35" s="87"/>
      <c r="B35" s="106"/>
      <c r="C35" s="106"/>
      <c r="D35" s="106"/>
      <c r="E35" s="106"/>
      <c r="F35" s="106"/>
      <c r="G35" s="102"/>
      <c r="H35" s="103"/>
      <c r="I35" s="103"/>
      <c r="J35" s="103"/>
      <c r="K35" s="103"/>
      <c r="L35" s="103"/>
      <c r="M35" s="103"/>
      <c r="N35" s="103"/>
      <c r="O35" s="103"/>
      <c r="P35" s="103"/>
      <c r="Q35" s="104"/>
      <c r="R35" s="87"/>
      <c r="T35" s="105"/>
    </row>
    <row r="36" spans="1:20" x14ac:dyDescent="0.1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</row>
    <row r="37" spans="1:20" x14ac:dyDescent="0.1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</row>
    <row r="38" spans="1:20" ht="15.95" customHeight="1" x14ac:dyDescent="0.15">
      <c r="A38" s="88"/>
      <c r="B38" s="87" t="s">
        <v>343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8"/>
    </row>
    <row r="39" spans="1:20" ht="6" customHeight="1" x14ac:dyDescent="0.15">
      <c r="A39" s="88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8"/>
    </row>
    <row r="40" spans="1:20" ht="15.95" customHeight="1" x14ac:dyDescent="0.15">
      <c r="A40" s="88"/>
      <c r="B40" s="87" t="s">
        <v>344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8"/>
    </row>
    <row r="41" spans="1:20" ht="6" customHeight="1" x14ac:dyDescent="0.15">
      <c r="A41" s="88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8"/>
    </row>
    <row r="42" spans="1:20" ht="15.95" customHeight="1" x14ac:dyDescent="0.15">
      <c r="A42" s="88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8"/>
    </row>
    <row r="43" spans="1:20" ht="6" customHeight="1" x14ac:dyDescent="0.15">
      <c r="A43" s="88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8"/>
    </row>
    <row r="44" spans="1:20" ht="15.95" customHeight="1" x14ac:dyDescent="0.15">
      <c r="A44" s="88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8"/>
    </row>
    <row r="45" spans="1:20" ht="14.25" x14ac:dyDescent="0.1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</row>
    <row r="46" spans="1:20" ht="14.25" x14ac:dyDescent="0.1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</row>
    <row r="47" spans="1:20" ht="14.25" x14ac:dyDescent="0.1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</row>
    <row r="48" spans="1:20" ht="14.25" x14ac:dyDescent="0.1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</row>
    <row r="49" spans="1:18" ht="14.25" x14ac:dyDescent="0.1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</row>
    <row r="50" spans="1:18" ht="14.25" x14ac:dyDescent="0.1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</row>
    <row r="51" spans="1:18" ht="14.25" x14ac:dyDescent="0.1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</row>
    <row r="52" spans="1:18" ht="14.25" x14ac:dyDescent="0.1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</row>
    <row r="53" spans="1:18" ht="14.25" x14ac:dyDescent="0.1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</row>
    <row r="54" spans="1:18" ht="14.25" x14ac:dyDescent="0.1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</row>
    <row r="55" spans="1:18" ht="14.25" x14ac:dyDescent="0.1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</row>
    <row r="56" spans="1:18" ht="14.25" x14ac:dyDescent="0.1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</row>
    <row r="57" spans="1:18" ht="14.25" x14ac:dyDescent="0.1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</row>
    <row r="58" spans="1:18" ht="14.25" x14ac:dyDescent="0.15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</row>
    <row r="59" spans="1:18" ht="14.25" x14ac:dyDescent="0.1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</row>
    <row r="60" spans="1:18" x14ac:dyDescent="0.1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</row>
    <row r="61" spans="1:18" x14ac:dyDescent="0.1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</row>
    <row r="62" spans="1:18" x14ac:dyDescent="0.1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</row>
    <row r="63" spans="1:18" x14ac:dyDescent="0.1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</row>
    <row r="64" spans="1:18" x14ac:dyDescent="0.1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</row>
    <row r="65" spans="1:18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</row>
    <row r="66" spans="1:18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</row>
    <row r="67" spans="1:18" x14ac:dyDescent="0.1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</row>
    <row r="68" spans="1:18" x14ac:dyDescent="0.1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</row>
    <row r="69" spans="1:18" x14ac:dyDescent="0.1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</row>
    <row r="70" spans="1:18" x14ac:dyDescent="0.1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</row>
    <row r="71" spans="1:18" x14ac:dyDescent="0.15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</row>
  </sheetData>
  <mergeCells count="1">
    <mergeCell ref="B34:F35"/>
  </mergeCells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40"/>
  <sheetViews>
    <sheetView view="pageBreakPreview" zoomScale="85" zoomScaleNormal="70" zoomScaleSheetLayoutView="85" workbookViewId="0">
      <pane xSplit="5" ySplit="4" topLeftCell="F5" activePane="bottomRight" state="frozen"/>
      <selection activeCell="P13" sqref="P13"/>
      <selection pane="topRight" activeCell="P13" sqref="P13"/>
      <selection pane="bottomLeft" activeCell="P13" sqref="P13"/>
      <selection pane="bottomRight" activeCell="E37" sqref="E37"/>
    </sheetView>
  </sheetViews>
  <sheetFormatPr defaultColWidth="3.625" defaultRowHeight="20.100000000000001" customHeight="1" x14ac:dyDescent="0.15"/>
  <cols>
    <col min="1" max="1" width="5.625" style="5" hidden="1" customWidth="1"/>
    <col min="2" max="2" width="3.625" style="70" customWidth="1"/>
    <col min="3" max="3" width="4.625" style="71" customWidth="1"/>
    <col min="4" max="4" width="3.625" style="71" customWidth="1"/>
    <col min="5" max="5" width="28.625" style="72" customWidth="1"/>
    <col min="6" max="7" width="5.75" style="73" customWidth="1"/>
    <col min="8" max="9" width="12.75" style="10" customWidth="1"/>
    <col min="10" max="15" width="7.75" style="10" customWidth="1"/>
    <col min="16" max="20" width="12.75" style="10" customWidth="1"/>
    <col min="21" max="21" width="20.75" style="10" customWidth="1"/>
    <col min="22" max="22" width="20.75" style="11" customWidth="1"/>
    <col min="23" max="16384" width="3.625" style="5"/>
  </cols>
  <sheetData>
    <row r="1" spans="1:22" ht="20.100000000000001" customHeight="1" x14ac:dyDescent="0.15">
      <c r="B1" s="6" t="str">
        <f ca="1">RIGHT(CELL("filename",A1),LEN(CELL("filename",A1))-FIND("]",CELL("filename",A1)))</f>
        <v>見積内訳書</v>
      </c>
      <c r="C1" s="7"/>
      <c r="D1" s="7"/>
      <c r="E1" s="8"/>
      <c r="F1" s="9"/>
      <c r="G1" s="9"/>
    </row>
    <row r="2" spans="1:22" ht="19.899999999999999" customHeight="1" x14ac:dyDescent="0.15">
      <c r="B2" s="107" t="s">
        <v>8</v>
      </c>
      <c r="C2" s="108"/>
      <c r="D2" s="108"/>
      <c r="E2" s="109"/>
      <c r="F2" s="116" t="s">
        <v>123</v>
      </c>
      <c r="G2" s="117"/>
      <c r="H2" s="12" t="s">
        <v>96</v>
      </c>
      <c r="I2" s="13" t="s">
        <v>97</v>
      </c>
      <c r="J2" s="118" t="s">
        <v>98</v>
      </c>
      <c r="K2" s="118"/>
      <c r="L2" s="118"/>
      <c r="M2" s="118"/>
      <c r="N2" s="118"/>
      <c r="O2" s="119"/>
      <c r="P2" s="14" t="s">
        <v>99</v>
      </c>
      <c r="Q2" s="15" t="s">
        <v>100</v>
      </c>
      <c r="R2" s="14" t="s">
        <v>101</v>
      </c>
      <c r="S2" s="14" t="s">
        <v>102</v>
      </c>
      <c r="T2" s="16" t="s">
        <v>103</v>
      </c>
      <c r="U2" s="17" t="s">
        <v>104</v>
      </c>
      <c r="V2" s="120" t="s">
        <v>16</v>
      </c>
    </row>
    <row r="3" spans="1:22" ht="19.899999999999999" customHeight="1" x14ac:dyDescent="0.15">
      <c r="B3" s="110"/>
      <c r="C3" s="111"/>
      <c r="D3" s="111"/>
      <c r="E3" s="112"/>
      <c r="F3" s="121" t="s">
        <v>24</v>
      </c>
      <c r="G3" s="122"/>
      <c r="H3" s="125" t="s">
        <v>105</v>
      </c>
      <c r="I3" s="127" t="s">
        <v>106</v>
      </c>
      <c r="J3" s="18" t="s">
        <v>107</v>
      </c>
      <c r="K3" s="19" t="s">
        <v>108</v>
      </c>
      <c r="L3" s="19" t="s">
        <v>109</v>
      </c>
      <c r="M3" s="19" t="s">
        <v>110</v>
      </c>
      <c r="N3" s="19" t="s">
        <v>111</v>
      </c>
      <c r="O3" s="129" t="s">
        <v>112</v>
      </c>
      <c r="P3" s="131" t="s">
        <v>113</v>
      </c>
      <c r="Q3" s="131" t="s">
        <v>114</v>
      </c>
      <c r="R3" s="133" t="s">
        <v>115</v>
      </c>
      <c r="S3" s="133" t="s">
        <v>116</v>
      </c>
      <c r="T3" s="134" t="s">
        <v>117</v>
      </c>
      <c r="U3" s="135" t="s">
        <v>124</v>
      </c>
      <c r="V3" s="120"/>
    </row>
    <row r="4" spans="1:22" ht="60" customHeight="1" x14ac:dyDescent="0.15">
      <c r="B4" s="113"/>
      <c r="C4" s="114"/>
      <c r="D4" s="114"/>
      <c r="E4" s="115"/>
      <c r="F4" s="123"/>
      <c r="G4" s="124"/>
      <c r="H4" s="126"/>
      <c r="I4" s="128"/>
      <c r="J4" s="21" t="s">
        <v>118</v>
      </c>
      <c r="K4" s="20" t="s">
        <v>119</v>
      </c>
      <c r="L4" s="20" t="s">
        <v>120</v>
      </c>
      <c r="M4" s="20" t="s">
        <v>121</v>
      </c>
      <c r="N4" s="20" t="s">
        <v>122</v>
      </c>
      <c r="O4" s="130"/>
      <c r="P4" s="132"/>
      <c r="Q4" s="132"/>
      <c r="R4" s="133"/>
      <c r="S4" s="133"/>
      <c r="T4" s="134"/>
      <c r="U4" s="135"/>
      <c r="V4" s="120"/>
    </row>
    <row r="5" spans="1:22" ht="30" customHeight="1" x14ac:dyDescent="0.15">
      <c r="A5" s="5">
        <v>1</v>
      </c>
      <c r="B5" s="22">
        <v>1</v>
      </c>
      <c r="C5" s="1"/>
      <c r="D5" s="1"/>
      <c r="E5" s="23" t="s">
        <v>186</v>
      </c>
      <c r="F5" s="24"/>
      <c r="G5" s="25"/>
      <c r="H5" s="2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  <c r="U5" s="29"/>
      <c r="V5" s="30"/>
    </row>
    <row r="6" spans="1:22" ht="30" customHeight="1" x14ac:dyDescent="0.15">
      <c r="A6" s="5">
        <v>2</v>
      </c>
      <c r="B6" s="31"/>
      <c r="C6" s="22" t="s">
        <v>23</v>
      </c>
      <c r="D6" s="1"/>
      <c r="E6" s="23" t="s">
        <v>187</v>
      </c>
      <c r="F6" s="24"/>
      <c r="G6" s="25"/>
      <c r="H6" s="2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  <c r="U6" s="29"/>
      <c r="V6" s="32"/>
    </row>
    <row r="7" spans="1:22" ht="30" customHeight="1" x14ac:dyDescent="0.15">
      <c r="A7" s="5">
        <v>2</v>
      </c>
      <c r="B7" s="31"/>
      <c r="C7" s="31"/>
      <c r="D7" s="1" t="s">
        <v>31</v>
      </c>
      <c r="E7" s="23" t="s">
        <v>188</v>
      </c>
      <c r="F7" s="24">
        <v>4</v>
      </c>
      <c r="G7" s="25" t="s">
        <v>189</v>
      </c>
      <c r="H7" s="33"/>
      <c r="I7" s="34"/>
      <c r="J7" s="35"/>
      <c r="K7" s="35"/>
      <c r="L7" s="35"/>
      <c r="M7" s="36"/>
      <c r="N7" s="36"/>
      <c r="O7" s="37">
        <f>SUM(J7:N7)</f>
        <v>0</v>
      </c>
      <c r="P7" s="38"/>
      <c r="Q7" s="39">
        <f>O7*P7</f>
        <v>0</v>
      </c>
      <c r="R7" s="39">
        <f>H7+I7+Q7</f>
        <v>0</v>
      </c>
      <c r="S7" s="33"/>
      <c r="T7" s="27">
        <f>R7+S7</f>
        <v>0</v>
      </c>
      <c r="U7" s="29">
        <f>F7*T7</f>
        <v>0</v>
      </c>
      <c r="V7" s="32"/>
    </row>
    <row r="8" spans="1:22" ht="30" customHeight="1" x14ac:dyDescent="0.15">
      <c r="A8" s="5">
        <v>3</v>
      </c>
      <c r="B8" s="31"/>
      <c r="C8" s="22" t="s">
        <v>0</v>
      </c>
      <c r="D8" s="1"/>
      <c r="E8" s="23" t="s">
        <v>190</v>
      </c>
      <c r="F8" s="24"/>
      <c r="G8" s="25"/>
      <c r="H8" s="40"/>
      <c r="I8" s="27"/>
      <c r="J8" s="27"/>
      <c r="K8" s="27"/>
      <c r="L8" s="27"/>
      <c r="M8" s="27"/>
      <c r="N8" s="27"/>
      <c r="O8" s="27"/>
      <c r="P8" s="27"/>
      <c r="Q8" s="27"/>
      <c r="R8" s="27"/>
      <c r="S8" s="41"/>
      <c r="T8" s="28"/>
      <c r="U8" s="29"/>
      <c r="V8" s="30"/>
    </row>
    <row r="9" spans="1:22" ht="30" customHeight="1" x14ac:dyDescent="0.15">
      <c r="A9" s="5">
        <v>4</v>
      </c>
      <c r="B9" s="31"/>
      <c r="C9" s="31"/>
      <c r="D9" s="42" t="s">
        <v>31</v>
      </c>
      <c r="E9" s="23" t="s">
        <v>191</v>
      </c>
      <c r="F9" s="24">
        <v>1</v>
      </c>
      <c r="G9" s="25" t="s">
        <v>161</v>
      </c>
      <c r="H9" s="33"/>
      <c r="I9" s="34"/>
      <c r="J9" s="35"/>
      <c r="K9" s="35"/>
      <c r="L9" s="35"/>
      <c r="M9" s="36"/>
      <c r="N9" s="36"/>
      <c r="O9" s="37">
        <f t="shared" ref="O9:O11" si="0">SUM(J9:N9)</f>
        <v>0</v>
      </c>
      <c r="P9" s="38"/>
      <c r="Q9" s="39">
        <f t="shared" ref="Q9:Q11" si="1">O9*P9</f>
        <v>0</v>
      </c>
      <c r="R9" s="39">
        <f t="shared" ref="R9:R11" si="2">H9+I9+Q9</f>
        <v>0</v>
      </c>
      <c r="S9" s="33"/>
      <c r="T9" s="27">
        <f t="shared" ref="T9:T11" si="3">R9+S9</f>
        <v>0</v>
      </c>
      <c r="U9" s="29">
        <f t="shared" ref="U9:U68" si="4">F9*T9</f>
        <v>0</v>
      </c>
      <c r="V9" s="30"/>
    </row>
    <row r="10" spans="1:22" ht="30" customHeight="1" x14ac:dyDescent="0.15">
      <c r="A10" s="5">
        <v>5</v>
      </c>
      <c r="B10" s="31"/>
      <c r="C10" s="31"/>
      <c r="D10" s="42" t="s">
        <v>33</v>
      </c>
      <c r="E10" s="23" t="s">
        <v>9</v>
      </c>
      <c r="F10" s="24">
        <v>6</v>
      </c>
      <c r="G10" s="25" t="s">
        <v>189</v>
      </c>
      <c r="H10" s="33"/>
      <c r="I10" s="34"/>
      <c r="J10" s="35"/>
      <c r="K10" s="35"/>
      <c r="L10" s="35"/>
      <c r="M10" s="36"/>
      <c r="N10" s="36"/>
      <c r="O10" s="37">
        <f t="shared" si="0"/>
        <v>0</v>
      </c>
      <c r="P10" s="38"/>
      <c r="Q10" s="39">
        <f t="shared" si="1"/>
        <v>0</v>
      </c>
      <c r="R10" s="39">
        <f t="shared" si="2"/>
        <v>0</v>
      </c>
      <c r="S10" s="33"/>
      <c r="T10" s="27">
        <f t="shared" si="3"/>
        <v>0</v>
      </c>
      <c r="U10" s="29">
        <f t="shared" si="4"/>
        <v>0</v>
      </c>
      <c r="V10" s="30"/>
    </row>
    <row r="11" spans="1:22" ht="30" customHeight="1" x14ac:dyDescent="0.15">
      <c r="A11" s="5">
        <v>5</v>
      </c>
      <c r="B11" s="31"/>
      <c r="C11" s="31"/>
      <c r="D11" s="42" t="s">
        <v>34</v>
      </c>
      <c r="E11" s="23" t="s">
        <v>192</v>
      </c>
      <c r="F11" s="24">
        <v>3</v>
      </c>
      <c r="G11" s="25" t="s">
        <v>161</v>
      </c>
      <c r="H11" s="33"/>
      <c r="I11" s="34"/>
      <c r="J11" s="35"/>
      <c r="K11" s="35"/>
      <c r="L11" s="35"/>
      <c r="M11" s="36"/>
      <c r="N11" s="36"/>
      <c r="O11" s="37">
        <f t="shared" si="0"/>
        <v>0</v>
      </c>
      <c r="P11" s="38"/>
      <c r="Q11" s="39">
        <f t="shared" si="1"/>
        <v>0</v>
      </c>
      <c r="R11" s="39">
        <f t="shared" si="2"/>
        <v>0</v>
      </c>
      <c r="S11" s="33"/>
      <c r="T11" s="27">
        <f t="shared" si="3"/>
        <v>0</v>
      </c>
      <c r="U11" s="29">
        <f t="shared" si="4"/>
        <v>0</v>
      </c>
      <c r="V11" s="30"/>
    </row>
    <row r="12" spans="1:22" ht="30" customHeight="1" x14ac:dyDescent="0.15">
      <c r="A12" s="5">
        <v>8</v>
      </c>
      <c r="B12" s="31"/>
      <c r="C12" s="22" t="s">
        <v>1</v>
      </c>
      <c r="D12" s="1"/>
      <c r="E12" s="23" t="s">
        <v>193</v>
      </c>
      <c r="F12" s="24"/>
      <c r="G12" s="25"/>
      <c r="H12" s="40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41"/>
      <c r="T12" s="28"/>
      <c r="U12" s="29"/>
      <c r="V12" s="30"/>
    </row>
    <row r="13" spans="1:22" ht="30" customHeight="1" x14ac:dyDescent="0.15">
      <c r="A13" s="5">
        <v>9</v>
      </c>
      <c r="B13" s="31"/>
      <c r="C13" s="31"/>
      <c r="D13" s="42" t="s">
        <v>31</v>
      </c>
      <c r="E13" s="23" t="s">
        <v>194</v>
      </c>
      <c r="F13" s="24">
        <v>6</v>
      </c>
      <c r="G13" s="25" t="s">
        <v>189</v>
      </c>
      <c r="H13" s="33"/>
      <c r="I13" s="34"/>
      <c r="J13" s="35"/>
      <c r="K13" s="35"/>
      <c r="L13" s="35"/>
      <c r="M13" s="36"/>
      <c r="N13" s="36"/>
      <c r="O13" s="37">
        <f t="shared" ref="O13:O14" si="5">SUM(J13:N13)</f>
        <v>0</v>
      </c>
      <c r="P13" s="38"/>
      <c r="Q13" s="39">
        <f t="shared" ref="Q13:Q14" si="6">O13*P13</f>
        <v>0</v>
      </c>
      <c r="R13" s="39">
        <f t="shared" ref="R13:R14" si="7">H13+I13+Q13</f>
        <v>0</v>
      </c>
      <c r="S13" s="33"/>
      <c r="T13" s="27">
        <f t="shared" ref="T13:T14" si="8">R13+S13</f>
        <v>0</v>
      </c>
      <c r="U13" s="29">
        <f t="shared" si="4"/>
        <v>0</v>
      </c>
      <c r="V13" s="30"/>
    </row>
    <row r="14" spans="1:22" ht="30" customHeight="1" x14ac:dyDescent="0.15">
      <c r="A14" s="5">
        <v>10</v>
      </c>
      <c r="B14" s="31"/>
      <c r="C14" s="31"/>
      <c r="D14" s="42" t="s">
        <v>33</v>
      </c>
      <c r="E14" s="23" t="s">
        <v>195</v>
      </c>
      <c r="F14" s="24">
        <v>6</v>
      </c>
      <c r="G14" s="25" t="s">
        <v>189</v>
      </c>
      <c r="H14" s="33"/>
      <c r="I14" s="34"/>
      <c r="J14" s="35"/>
      <c r="K14" s="35"/>
      <c r="L14" s="35"/>
      <c r="M14" s="36"/>
      <c r="N14" s="36"/>
      <c r="O14" s="37">
        <f t="shared" si="5"/>
        <v>0</v>
      </c>
      <c r="P14" s="38"/>
      <c r="Q14" s="39">
        <f t="shared" si="6"/>
        <v>0</v>
      </c>
      <c r="R14" s="39">
        <f t="shared" si="7"/>
        <v>0</v>
      </c>
      <c r="S14" s="33"/>
      <c r="T14" s="27">
        <f t="shared" si="8"/>
        <v>0</v>
      </c>
      <c r="U14" s="29">
        <f t="shared" si="4"/>
        <v>0</v>
      </c>
      <c r="V14" s="30"/>
    </row>
    <row r="15" spans="1:22" ht="30" customHeight="1" x14ac:dyDescent="0.15">
      <c r="A15" s="5">
        <v>11</v>
      </c>
      <c r="B15" s="31"/>
      <c r="C15" s="22" t="s">
        <v>2</v>
      </c>
      <c r="D15" s="1"/>
      <c r="E15" s="23" t="s">
        <v>196</v>
      </c>
      <c r="F15" s="24"/>
      <c r="G15" s="25"/>
      <c r="H15" s="40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41"/>
      <c r="T15" s="28"/>
      <c r="U15" s="29"/>
      <c r="V15" s="30"/>
    </row>
    <row r="16" spans="1:22" ht="30" customHeight="1" x14ac:dyDescent="0.15">
      <c r="A16" s="5">
        <v>12</v>
      </c>
      <c r="B16" s="31"/>
      <c r="C16" s="31"/>
      <c r="D16" s="42" t="s">
        <v>31</v>
      </c>
      <c r="E16" s="23" t="s">
        <v>191</v>
      </c>
      <c r="F16" s="24">
        <v>6</v>
      </c>
      <c r="G16" s="25" t="s">
        <v>189</v>
      </c>
      <c r="H16" s="33"/>
      <c r="I16" s="34"/>
      <c r="J16" s="35"/>
      <c r="K16" s="35"/>
      <c r="L16" s="35"/>
      <c r="M16" s="36"/>
      <c r="N16" s="36"/>
      <c r="O16" s="37">
        <f t="shared" ref="O16:O18" si="9">SUM(J16:N16)</f>
        <v>0</v>
      </c>
      <c r="P16" s="38"/>
      <c r="Q16" s="39">
        <f t="shared" ref="Q16:Q18" si="10">O16*P16</f>
        <v>0</v>
      </c>
      <c r="R16" s="39">
        <f t="shared" ref="R16:R18" si="11">H16+I16+Q16</f>
        <v>0</v>
      </c>
      <c r="S16" s="33"/>
      <c r="T16" s="27">
        <f t="shared" ref="T16:T18" si="12">R16+S16</f>
        <v>0</v>
      </c>
      <c r="U16" s="29">
        <f t="shared" si="4"/>
        <v>0</v>
      </c>
      <c r="V16" s="30"/>
    </row>
    <row r="17" spans="1:22" ht="30" customHeight="1" x14ac:dyDescent="0.15">
      <c r="A17" s="5">
        <v>13</v>
      </c>
      <c r="B17" s="31"/>
      <c r="C17" s="31"/>
      <c r="D17" s="42" t="s">
        <v>127</v>
      </c>
      <c r="E17" s="2" t="s">
        <v>197</v>
      </c>
      <c r="F17" s="24">
        <v>6</v>
      </c>
      <c r="G17" s="25" t="s">
        <v>189</v>
      </c>
      <c r="H17" s="33"/>
      <c r="I17" s="34"/>
      <c r="J17" s="35"/>
      <c r="K17" s="35"/>
      <c r="L17" s="35"/>
      <c r="M17" s="36"/>
      <c r="N17" s="36"/>
      <c r="O17" s="37">
        <f t="shared" si="9"/>
        <v>0</v>
      </c>
      <c r="P17" s="38"/>
      <c r="Q17" s="39">
        <f t="shared" si="10"/>
        <v>0</v>
      </c>
      <c r="R17" s="39">
        <f t="shared" si="11"/>
        <v>0</v>
      </c>
      <c r="S17" s="33"/>
      <c r="T17" s="27">
        <f t="shared" si="12"/>
        <v>0</v>
      </c>
      <c r="U17" s="29">
        <f>F17*T17</f>
        <v>0</v>
      </c>
      <c r="V17" s="30"/>
    </row>
    <row r="18" spans="1:22" ht="30" customHeight="1" x14ac:dyDescent="0.15">
      <c r="A18" s="5">
        <v>14</v>
      </c>
      <c r="B18" s="31"/>
      <c r="C18" s="31"/>
      <c r="D18" s="42" t="s">
        <v>128</v>
      </c>
      <c r="E18" s="23" t="s">
        <v>9</v>
      </c>
      <c r="F18" s="24">
        <v>6</v>
      </c>
      <c r="G18" s="25" t="s">
        <v>189</v>
      </c>
      <c r="H18" s="33"/>
      <c r="I18" s="34"/>
      <c r="J18" s="35"/>
      <c r="K18" s="35"/>
      <c r="L18" s="35"/>
      <c r="M18" s="36"/>
      <c r="N18" s="36"/>
      <c r="O18" s="37">
        <f t="shared" si="9"/>
        <v>0</v>
      </c>
      <c r="P18" s="38"/>
      <c r="Q18" s="39">
        <f t="shared" si="10"/>
        <v>0</v>
      </c>
      <c r="R18" s="39">
        <f t="shared" si="11"/>
        <v>0</v>
      </c>
      <c r="S18" s="33"/>
      <c r="T18" s="27">
        <f t="shared" si="12"/>
        <v>0</v>
      </c>
      <c r="U18" s="29">
        <f t="shared" si="4"/>
        <v>0</v>
      </c>
      <c r="V18" s="30"/>
    </row>
    <row r="19" spans="1:22" ht="30" customHeight="1" x14ac:dyDescent="0.15">
      <c r="A19" s="5">
        <v>15</v>
      </c>
      <c r="B19" s="31"/>
      <c r="C19" s="22" t="s">
        <v>3</v>
      </c>
      <c r="D19" s="1"/>
      <c r="E19" s="23" t="s">
        <v>198</v>
      </c>
      <c r="F19" s="24"/>
      <c r="G19" s="25"/>
      <c r="H19" s="4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41"/>
      <c r="T19" s="28"/>
      <c r="U19" s="29"/>
      <c r="V19" s="30"/>
    </row>
    <row r="20" spans="1:22" ht="30" customHeight="1" x14ac:dyDescent="0.15">
      <c r="A20" s="5">
        <v>16</v>
      </c>
      <c r="B20" s="31"/>
      <c r="C20" s="31"/>
      <c r="D20" s="42" t="s">
        <v>31</v>
      </c>
      <c r="E20" s="23" t="s">
        <v>191</v>
      </c>
      <c r="F20" s="24">
        <v>6</v>
      </c>
      <c r="G20" s="25" t="s">
        <v>189</v>
      </c>
      <c r="H20" s="33"/>
      <c r="I20" s="34"/>
      <c r="J20" s="35"/>
      <c r="K20" s="35"/>
      <c r="L20" s="35"/>
      <c r="M20" s="36"/>
      <c r="N20" s="36"/>
      <c r="O20" s="37">
        <f t="shared" ref="O20:O31" si="13">SUM(J20:N20)</f>
        <v>0</v>
      </c>
      <c r="P20" s="38"/>
      <c r="Q20" s="39">
        <f t="shared" ref="Q20:Q31" si="14">O20*P20</f>
        <v>0</v>
      </c>
      <c r="R20" s="39">
        <f t="shared" ref="R20:R31" si="15">H20+I20+Q20</f>
        <v>0</v>
      </c>
      <c r="S20" s="33"/>
      <c r="T20" s="27">
        <f t="shared" ref="T20:T31" si="16">R20+S20</f>
        <v>0</v>
      </c>
      <c r="U20" s="29">
        <f t="shared" si="4"/>
        <v>0</v>
      </c>
      <c r="V20" s="30"/>
    </row>
    <row r="21" spans="1:22" ht="30" customHeight="1" x14ac:dyDescent="0.15">
      <c r="A21" s="5">
        <v>17</v>
      </c>
      <c r="B21" s="31"/>
      <c r="C21" s="31"/>
      <c r="D21" s="42" t="s">
        <v>33</v>
      </c>
      <c r="E21" s="23" t="s">
        <v>9</v>
      </c>
      <c r="F21" s="24">
        <v>6</v>
      </c>
      <c r="G21" s="25" t="s">
        <v>189</v>
      </c>
      <c r="H21" s="33"/>
      <c r="I21" s="34"/>
      <c r="J21" s="35"/>
      <c r="K21" s="35"/>
      <c r="L21" s="35"/>
      <c r="M21" s="36"/>
      <c r="N21" s="36"/>
      <c r="O21" s="37">
        <f t="shared" si="13"/>
        <v>0</v>
      </c>
      <c r="P21" s="38"/>
      <c r="Q21" s="39">
        <f t="shared" si="14"/>
        <v>0</v>
      </c>
      <c r="R21" s="39">
        <f t="shared" si="15"/>
        <v>0</v>
      </c>
      <c r="S21" s="33"/>
      <c r="T21" s="27">
        <f t="shared" si="16"/>
        <v>0</v>
      </c>
      <c r="U21" s="29">
        <f t="shared" si="4"/>
        <v>0</v>
      </c>
      <c r="V21" s="30"/>
    </row>
    <row r="22" spans="1:22" ht="30" customHeight="1" x14ac:dyDescent="0.15">
      <c r="A22" s="5">
        <v>18</v>
      </c>
      <c r="B22" s="31"/>
      <c r="C22" s="42" t="s">
        <v>4</v>
      </c>
      <c r="D22" s="1"/>
      <c r="E22" s="23" t="s">
        <v>199</v>
      </c>
      <c r="F22" s="24">
        <v>1</v>
      </c>
      <c r="G22" s="25" t="s">
        <v>189</v>
      </c>
      <c r="H22" s="33"/>
      <c r="I22" s="34"/>
      <c r="J22" s="35"/>
      <c r="K22" s="35"/>
      <c r="L22" s="35"/>
      <c r="M22" s="36"/>
      <c r="N22" s="36"/>
      <c r="O22" s="37">
        <f t="shared" si="13"/>
        <v>0</v>
      </c>
      <c r="P22" s="38"/>
      <c r="Q22" s="39">
        <f t="shared" si="14"/>
        <v>0</v>
      </c>
      <c r="R22" s="39">
        <f t="shared" si="15"/>
        <v>0</v>
      </c>
      <c r="S22" s="33"/>
      <c r="T22" s="27">
        <f t="shared" si="16"/>
        <v>0</v>
      </c>
      <c r="U22" s="29">
        <f t="shared" si="4"/>
        <v>0</v>
      </c>
      <c r="V22" s="30"/>
    </row>
    <row r="23" spans="1:22" ht="30" customHeight="1" x14ac:dyDescent="0.15">
      <c r="A23" s="5">
        <v>19</v>
      </c>
      <c r="B23" s="31"/>
      <c r="C23" s="42" t="s">
        <v>5</v>
      </c>
      <c r="D23" s="1"/>
      <c r="E23" s="23" t="s">
        <v>200</v>
      </c>
      <c r="F23" s="24">
        <v>1</v>
      </c>
      <c r="G23" s="25" t="s">
        <v>189</v>
      </c>
      <c r="H23" s="33"/>
      <c r="I23" s="34"/>
      <c r="J23" s="35"/>
      <c r="K23" s="35"/>
      <c r="L23" s="35"/>
      <c r="M23" s="36"/>
      <c r="N23" s="36"/>
      <c r="O23" s="37">
        <f t="shared" si="13"/>
        <v>0</v>
      </c>
      <c r="P23" s="38"/>
      <c r="Q23" s="39">
        <f t="shared" si="14"/>
        <v>0</v>
      </c>
      <c r="R23" s="39">
        <f t="shared" si="15"/>
        <v>0</v>
      </c>
      <c r="S23" s="33"/>
      <c r="T23" s="27">
        <f t="shared" si="16"/>
        <v>0</v>
      </c>
      <c r="U23" s="29">
        <f t="shared" si="4"/>
        <v>0</v>
      </c>
      <c r="V23" s="30"/>
    </row>
    <row r="24" spans="1:22" ht="30" customHeight="1" x14ac:dyDescent="0.15">
      <c r="A24" s="5">
        <v>20</v>
      </c>
      <c r="B24" s="31"/>
      <c r="C24" s="42" t="s">
        <v>6</v>
      </c>
      <c r="D24" s="1"/>
      <c r="E24" s="23" t="s">
        <v>201</v>
      </c>
      <c r="F24" s="24">
        <v>1</v>
      </c>
      <c r="G24" s="25" t="s">
        <v>161</v>
      </c>
      <c r="H24" s="33"/>
      <c r="I24" s="34"/>
      <c r="J24" s="35"/>
      <c r="K24" s="35"/>
      <c r="L24" s="35"/>
      <c r="M24" s="36"/>
      <c r="N24" s="36"/>
      <c r="O24" s="37">
        <f t="shared" si="13"/>
        <v>0</v>
      </c>
      <c r="P24" s="38"/>
      <c r="Q24" s="39">
        <f t="shared" si="14"/>
        <v>0</v>
      </c>
      <c r="R24" s="39">
        <f t="shared" si="15"/>
        <v>0</v>
      </c>
      <c r="S24" s="33"/>
      <c r="T24" s="27">
        <f t="shared" si="16"/>
        <v>0</v>
      </c>
      <c r="U24" s="29">
        <f t="shared" si="4"/>
        <v>0</v>
      </c>
      <c r="V24" s="30"/>
    </row>
    <row r="25" spans="1:22" ht="30" customHeight="1" x14ac:dyDescent="0.15">
      <c r="A25" s="5">
        <v>21</v>
      </c>
      <c r="B25" s="31"/>
      <c r="C25" s="42" t="s">
        <v>7</v>
      </c>
      <c r="D25" s="1"/>
      <c r="E25" s="23" t="s">
        <v>202</v>
      </c>
      <c r="F25" s="24">
        <v>1</v>
      </c>
      <c r="G25" s="25" t="s">
        <v>161</v>
      </c>
      <c r="H25" s="33"/>
      <c r="I25" s="34"/>
      <c r="J25" s="35"/>
      <c r="K25" s="35"/>
      <c r="L25" s="35"/>
      <c r="M25" s="36"/>
      <c r="N25" s="36"/>
      <c r="O25" s="37">
        <f t="shared" si="13"/>
        <v>0</v>
      </c>
      <c r="P25" s="38"/>
      <c r="Q25" s="39">
        <f t="shared" si="14"/>
        <v>0</v>
      </c>
      <c r="R25" s="39">
        <f t="shared" si="15"/>
        <v>0</v>
      </c>
      <c r="S25" s="33"/>
      <c r="T25" s="27">
        <f t="shared" si="16"/>
        <v>0</v>
      </c>
      <c r="U25" s="29">
        <f t="shared" si="4"/>
        <v>0</v>
      </c>
      <c r="V25" s="30"/>
    </row>
    <row r="26" spans="1:22" ht="30" customHeight="1" x14ac:dyDescent="0.15">
      <c r="A26" s="5">
        <v>22</v>
      </c>
      <c r="B26" s="31"/>
      <c r="C26" s="42" t="s">
        <v>14</v>
      </c>
      <c r="D26" s="1"/>
      <c r="E26" s="23" t="s">
        <v>10</v>
      </c>
      <c r="F26" s="24">
        <v>1</v>
      </c>
      <c r="G26" s="25" t="s">
        <v>189</v>
      </c>
      <c r="H26" s="33"/>
      <c r="I26" s="34"/>
      <c r="J26" s="35"/>
      <c r="K26" s="35"/>
      <c r="L26" s="35"/>
      <c r="M26" s="36"/>
      <c r="N26" s="36"/>
      <c r="O26" s="37">
        <f t="shared" si="13"/>
        <v>0</v>
      </c>
      <c r="P26" s="38"/>
      <c r="Q26" s="39">
        <f t="shared" si="14"/>
        <v>0</v>
      </c>
      <c r="R26" s="39">
        <f t="shared" si="15"/>
        <v>0</v>
      </c>
      <c r="S26" s="33"/>
      <c r="T26" s="27">
        <f t="shared" si="16"/>
        <v>0</v>
      </c>
      <c r="U26" s="29">
        <f t="shared" si="4"/>
        <v>0</v>
      </c>
      <c r="V26" s="30"/>
    </row>
    <row r="27" spans="1:22" ht="30" customHeight="1" x14ac:dyDescent="0.15">
      <c r="A27" s="5">
        <v>23</v>
      </c>
      <c r="B27" s="31"/>
      <c r="C27" s="42" t="s">
        <v>15</v>
      </c>
      <c r="D27" s="1"/>
      <c r="E27" s="23" t="s">
        <v>11</v>
      </c>
      <c r="F27" s="24">
        <v>1</v>
      </c>
      <c r="G27" s="25" t="s">
        <v>189</v>
      </c>
      <c r="H27" s="33"/>
      <c r="I27" s="34"/>
      <c r="J27" s="35"/>
      <c r="K27" s="35"/>
      <c r="L27" s="35"/>
      <c r="M27" s="36"/>
      <c r="N27" s="36"/>
      <c r="O27" s="37">
        <f t="shared" si="13"/>
        <v>0</v>
      </c>
      <c r="P27" s="38"/>
      <c r="Q27" s="39">
        <f t="shared" si="14"/>
        <v>0</v>
      </c>
      <c r="R27" s="39">
        <f t="shared" si="15"/>
        <v>0</v>
      </c>
      <c r="S27" s="33"/>
      <c r="T27" s="27">
        <f t="shared" si="16"/>
        <v>0</v>
      </c>
      <c r="U27" s="29">
        <f t="shared" si="4"/>
        <v>0</v>
      </c>
      <c r="V27" s="30"/>
    </row>
    <row r="28" spans="1:22" ht="30" customHeight="1" x14ac:dyDescent="0.15">
      <c r="A28" s="5">
        <v>24</v>
      </c>
      <c r="B28" s="31"/>
      <c r="C28" s="42" t="s">
        <v>19</v>
      </c>
      <c r="D28" s="1"/>
      <c r="E28" s="23" t="s">
        <v>12</v>
      </c>
      <c r="F28" s="24">
        <v>1</v>
      </c>
      <c r="G28" s="25" t="s">
        <v>189</v>
      </c>
      <c r="H28" s="33"/>
      <c r="I28" s="34"/>
      <c r="J28" s="35"/>
      <c r="K28" s="35"/>
      <c r="L28" s="35"/>
      <c r="M28" s="36"/>
      <c r="N28" s="36"/>
      <c r="O28" s="37">
        <f t="shared" si="13"/>
        <v>0</v>
      </c>
      <c r="P28" s="38"/>
      <c r="Q28" s="39">
        <f t="shared" si="14"/>
        <v>0</v>
      </c>
      <c r="R28" s="39">
        <f t="shared" si="15"/>
        <v>0</v>
      </c>
      <c r="S28" s="33"/>
      <c r="T28" s="27">
        <f t="shared" si="16"/>
        <v>0</v>
      </c>
      <c r="U28" s="29">
        <f t="shared" si="4"/>
        <v>0</v>
      </c>
      <c r="V28" s="30"/>
    </row>
    <row r="29" spans="1:22" ht="30" customHeight="1" x14ac:dyDescent="0.15">
      <c r="A29" s="5">
        <v>25</v>
      </c>
      <c r="B29" s="31"/>
      <c r="C29" s="42" t="s">
        <v>17</v>
      </c>
      <c r="D29" s="1"/>
      <c r="E29" s="23" t="s">
        <v>203</v>
      </c>
      <c r="F29" s="24">
        <v>14</v>
      </c>
      <c r="G29" s="25" t="s">
        <v>161</v>
      </c>
      <c r="H29" s="33"/>
      <c r="I29" s="34"/>
      <c r="J29" s="35"/>
      <c r="K29" s="35"/>
      <c r="L29" s="35"/>
      <c r="M29" s="36"/>
      <c r="N29" s="36"/>
      <c r="O29" s="37">
        <f t="shared" si="13"/>
        <v>0</v>
      </c>
      <c r="P29" s="38"/>
      <c r="Q29" s="39">
        <f t="shared" si="14"/>
        <v>0</v>
      </c>
      <c r="R29" s="39">
        <f t="shared" si="15"/>
        <v>0</v>
      </c>
      <c r="S29" s="33"/>
      <c r="T29" s="27">
        <f t="shared" si="16"/>
        <v>0</v>
      </c>
      <c r="U29" s="29">
        <f t="shared" si="4"/>
        <v>0</v>
      </c>
      <c r="V29" s="30"/>
    </row>
    <row r="30" spans="1:22" ht="30" customHeight="1" x14ac:dyDescent="0.15">
      <c r="A30" s="5">
        <v>26</v>
      </c>
      <c r="B30" s="43"/>
      <c r="C30" s="42" t="s">
        <v>18</v>
      </c>
      <c r="D30" s="1"/>
      <c r="E30" s="23" t="s">
        <v>204</v>
      </c>
      <c r="F30" s="24">
        <v>15</v>
      </c>
      <c r="G30" s="25" t="s">
        <v>189</v>
      </c>
      <c r="H30" s="33"/>
      <c r="I30" s="34"/>
      <c r="J30" s="35"/>
      <c r="K30" s="35"/>
      <c r="L30" s="35"/>
      <c r="M30" s="36"/>
      <c r="N30" s="36"/>
      <c r="O30" s="37">
        <f t="shared" si="13"/>
        <v>0</v>
      </c>
      <c r="P30" s="38"/>
      <c r="Q30" s="39">
        <f t="shared" si="14"/>
        <v>0</v>
      </c>
      <c r="R30" s="39">
        <f t="shared" si="15"/>
        <v>0</v>
      </c>
      <c r="S30" s="33"/>
      <c r="T30" s="27">
        <f t="shared" si="16"/>
        <v>0</v>
      </c>
      <c r="U30" s="29">
        <f t="shared" si="4"/>
        <v>0</v>
      </c>
      <c r="V30" s="30"/>
    </row>
    <row r="31" spans="1:22" ht="30" customHeight="1" x14ac:dyDescent="0.15">
      <c r="A31" s="5">
        <v>27</v>
      </c>
      <c r="B31" s="42" t="s">
        <v>37</v>
      </c>
      <c r="C31" s="1"/>
      <c r="D31" s="1"/>
      <c r="E31" s="23" t="s">
        <v>205</v>
      </c>
      <c r="F31" s="24">
        <v>1</v>
      </c>
      <c r="G31" s="25" t="s">
        <v>189</v>
      </c>
      <c r="H31" s="33"/>
      <c r="I31" s="34"/>
      <c r="J31" s="35"/>
      <c r="K31" s="35"/>
      <c r="L31" s="35"/>
      <c r="M31" s="36"/>
      <c r="N31" s="36"/>
      <c r="O31" s="37">
        <f t="shared" si="13"/>
        <v>0</v>
      </c>
      <c r="P31" s="38"/>
      <c r="Q31" s="39">
        <f t="shared" si="14"/>
        <v>0</v>
      </c>
      <c r="R31" s="39">
        <f t="shared" si="15"/>
        <v>0</v>
      </c>
      <c r="S31" s="33"/>
      <c r="T31" s="27">
        <f t="shared" si="16"/>
        <v>0</v>
      </c>
      <c r="U31" s="29">
        <f t="shared" si="4"/>
        <v>0</v>
      </c>
      <c r="V31" s="30"/>
    </row>
    <row r="32" spans="1:22" ht="30" customHeight="1" x14ac:dyDescent="0.15">
      <c r="A32" s="5">
        <v>28</v>
      </c>
      <c r="B32" s="22" t="s">
        <v>38</v>
      </c>
      <c r="C32" s="1"/>
      <c r="D32" s="1"/>
      <c r="E32" s="44" t="s">
        <v>206</v>
      </c>
      <c r="F32" s="24"/>
      <c r="G32" s="25"/>
      <c r="H32" s="40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41"/>
      <c r="T32" s="28"/>
      <c r="U32" s="29"/>
      <c r="V32" s="30"/>
    </row>
    <row r="33" spans="1:22" ht="30" customHeight="1" x14ac:dyDescent="0.15">
      <c r="A33" s="5">
        <v>29</v>
      </c>
      <c r="B33" s="31"/>
      <c r="C33" s="42" t="s">
        <v>23</v>
      </c>
      <c r="D33" s="1"/>
      <c r="E33" s="45" t="s">
        <v>207</v>
      </c>
      <c r="F33" s="24">
        <v>1</v>
      </c>
      <c r="G33" s="25" t="s">
        <v>160</v>
      </c>
      <c r="H33" s="33"/>
      <c r="I33" s="34"/>
      <c r="J33" s="35"/>
      <c r="K33" s="35"/>
      <c r="L33" s="35"/>
      <c r="M33" s="36"/>
      <c r="N33" s="36"/>
      <c r="O33" s="37">
        <f t="shared" ref="O33:O41" si="17">SUM(J33:N33)</f>
        <v>0</v>
      </c>
      <c r="P33" s="38"/>
      <c r="Q33" s="39">
        <f t="shared" ref="Q33:Q41" si="18">O33*P33</f>
        <v>0</v>
      </c>
      <c r="R33" s="39">
        <f t="shared" ref="R33:R41" si="19">H33+I33+Q33</f>
        <v>0</v>
      </c>
      <c r="S33" s="33"/>
      <c r="T33" s="27">
        <f t="shared" ref="T33:T41" si="20">R33+S33</f>
        <v>0</v>
      </c>
      <c r="U33" s="29">
        <f t="shared" si="4"/>
        <v>0</v>
      </c>
      <c r="V33" s="30"/>
    </row>
    <row r="34" spans="1:22" ht="30" customHeight="1" x14ac:dyDescent="0.15">
      <c r="A34" s="5">
        <v>30</v>
      </c>
      <c r="B34" s="31"/>
      <c r="C34" s="42" t="s">
        <v>0</v>
      </c>
      <c r="D34" s="1"/>
      <c r="E34" s="2" t="s">
        <v>208</v>
      </c>
      <c r="F34" s="24">
        <v>1</v>
      </c>
      <c r="G34" s="25" t="s">
        <v>160</v>
      </c>
      <c r="H34" s="33"/>
      <c r="I34" s="34"/>
      <c r="J34" s="35"/>
      <c r="K34" s="35"/>
      <c r="L34" s="35"/>
      <c r="M34" s="36"/>
      <c r="N34" s="36"/>
      <c r="O34" s="37">
        <f t="shared" si="17"/>
        <v>0</v>
      </c>
      <c r="P34" s="38"/>
      <c r="Q34" s="39">
        <f t="shared" si="18"/>
        <v>0</v>
      </c>
      <c r="R34" s="39">
        <f t="shared" si="19"/>
        <v>0</v>
      </c>
      <c r="S34" s="33"/>
      <c r="T34" s="27">
        <f t="shared" si="20"/>
        <v>0</v>
      </c>
      <c r="U34" s="29">
        <f t="shared" si="4"/>
        <v>0</v>
      </c>
      <c r="V34" s="30"/>
    </row>
    <row r="35" spans="1:22" ht="30" customHeight="1" x14ac:dyDescent="0.15">
      <c r="A35" s="5">
        <v>31</v>
      </c>
      <c r="B35" s="31"/>
      <c r="C35" s="42" t="s">
        <v>1</v>
      </c>
      <c r="D35" s="1"/>
      <c r="E35" s="2" t="s">
        <v>209</v>
      </c>
      <c r="F35" s="24">
        <v>1</v>
      </c>
      <c r="G35" s="25" t="s">
        <v>161</v>
      </c>
      <c r="H35" s="33"/>
      <c r="I35" s="34"/>
      <c r="J35" s="35"/>
      <c r="K35" s="35"/>
      <c r="L35" s="35"/>
      <c r="M35" s="36"/>
      <c r="N35" s="36"/>
      <c r="O35" s="37">
        <f t="shared" si="17"/>
        <v>0</v>
      </c>
      <c r="P35" s="38"/>
      <c r="Q35" s="39">
        <f t="shared" si="18"/>
        <v>0</v>
      </c>
      <c r="R35" s="39">
        <f t="shared" si="19"/>
        <v>0</v>
      </c>
      <c r="S35" s="33"/>
      <c r="T35" s="27">
        <f t="shared" si="20"/>
        <v>0</v>
      </c>
      <c r="U35" s="29">
        <f t="shared" si="4"/>
        <v>0</v>
      </c>
      <c r="V35" s="30"/>
    </row>
    <row r="36" spans="1:22" ht="30" customHeight="1" x14ac:dyDescent="0.15">
      <c r="A36" s="5">
        <v>34</v>
      </c>
      <c r="B36" s="31"/>
      <c r="C36" s="42" t="s">
        <v>355</v>
      </c>
      <c r="D36" s="1"/>
      <c r="E36" s="23" t="s">
        <v>212</v>
      </c>
      <c r="F36" s="24">
        <v>1</v>
      </c>
      <c r="G36" s="25" t="s">
        <v>161</v>
      </c>
      <c r="H36" s="33"/>
      <c r="I36" s="34"/>
      <c r="J36" s="35"/>
      <c r="K36" s="35"/>
      <c r="L36" s="35"/>
      <c r="M36" s="36"/>
      <c r="N36" s="36"/>
      <c r="O36" s="37">
        <f>SUM(J36:N36)</f>
        <v>0</v>
      </c>
      <c r="P36" s="38"/>
      <c r="Q36" s="39">
        <f>O36*P36</f>
        <v>0</v>
      </c>
      <c r="R36" s="39">
        <f>H36+I36+Q36</f>
        <v>0</v>
      </c>
      <c r="S36" s="33"/>
      <c r="T36" s="27">
        <f>R36+S36</f>
        <v>0</v>
      </c>
      <c r="U36" s="29">
        <f>F36*T36</f>
        <v>0</v>
      </c>
      <c r="V36" s="30"/>
    </row>
    <row r="37" spans="1:22" ht="30" customHeight="1" x14ac:dyDescent="0.15">
      <c r="A37" s="5">
        <v>33</v>
      </c>
      <c r="B37" s="31"/>
      <c r="C37" s="42" t="s">
        <v>3</v>
      </c>
      <c r="D37" s="1"/>
      <c r="E37" s="2" t="s">
        <v>210</v>
      </c>
      <c r="F37" s="24">
        <v>2</v>
      </c>
      <c r="G37" s="25" t="s">
        <v>161</v>
      </c>
      <c r="H37" s="33"/>
      <c r="I37" s="34"/>
      <c r="J37" s="35"/>
      <c r="K37" s="35"/>
      <c r="L37" s="35"/>
      <c r="M37" s="36"/>
      <c r="N37" s="36"/>
      <c r="O37" s="37">
        <f t="shared" si="17"/>
        <v>0</v>
      </c>
      <c r="P37" s="38"/>
      <c r="Q37" s="39">
        <f t="shared" si="18"/>
        <v>0</v>
      </c>
      <c r="R37" s="39">
        <f t="shared" si="19"/>
        <v>0</v>
      </c>
      <c r="S37" s="33"/>
      <c r="T37" s="27">
        <f t="shared" si="20"/>
        <v>0</v>
      </c>
      <c r="U37" s="29">
        <f t="shared" si="4"/>
        <v>0</v>
      </c>
      <c r="V37" s="30"/>
    </row>
    <row r="38" spans="1:22" ht="30" customHeight="1" x14ac:dyDescent="0.15">
      <c r="B38" s="31"/>
      <c r="C38" s="42" t="s">
        <v>4</v>
      </c>
      <c r="D38" s="1"/>
      <c r="E38" s="23" t="s">
        <v>211</v>
      </c>
      <c r="F38" s="24">
        <v>2</v>
      </c>
      <c r="G38" s="25" t="s">
        <v>161</v>
      </c>
      <c r="H38" s="33"/>
      <c r="I38" s="34"/>
      <c r="J38" s="35"/>
      <c r="K38" s="35"/>
      <c r="L38" s="35"/>
      <c r="M38" s="36"/>
      <c r="N38" s="36"/>
      <c r="O38" s="37">
        <f t="shared" si="17"/>
        <v>0</v>
      </c>
      <c r="P38" s="38"/>
      <c r="Q38" s="39">
        <f t="shared" si="18"/>
        <v>0</v>
      </c>
      <c r="R38" s="39">
        <f t="shared" si="19"/>
        <v>0</v>
      </c>
      <c r="S38" s="33"/>
      <c r="T38" s="27">
        <f t="shared" si="20"/>
        <v>0</v>
      </c>
      <c r="U38" s="29">
        <f t="shared" si="4"/>
        <v>0</v>
      </c>
      <c r="V38" s="30"/>
    </row>
    <row r="39" spans="1:22" ht="30" customHeight="1" x14ac:dyDescent="0.15">
      <c r="A39" s="5">
        <v>35</v>
      </c>
      <c r="B39" s="31"/>
      <c r="C39" s="42" t="s">
        <v>5</v>
      </c>
      <c r="D39" s="1"/>
      <c r="E39" s="2" t="s">
        <v>213</v>
      </c>
      <c r="F39" s="24">
        <v>17</v>
      </c>
      <c r="G39" s="25" t="s">
        <v>161</v>
      </c>
      <c r="H39" s="33"/>
      <c r="I39" s="34"/>
      <c r="J39" s="35"/>
      <c r="K39" s="35"/>
      <c r="L39" s="35"/>
      <c r="M39" s="36"/>
      <c r="N39" s="36"/>
      <c r="O39" s="37">
        <f t="shared" si="17"/>
        <v>0</v>
      </c>
      <c r="P39" s="38"/>
      <c r="Q39" s="39">
        <f t="shared" si="18"/>
        <v>0</v>
      </c>
      <c r="R39" s="39">
        <f t="shared" si="19"/>
        <v>0</v>
      </c>
      <c r="S39" s="33"/>
      <c r="T39" s="27">
        <f t="shared" si="20"/>
        <v>0</v>
      </c>
      <c r="U39" s="29">
        <f t="shared" si="4"/>
        <v>0</v>
      </c>
      <c r="V39" s="30"/>
    </row>
    <row r="40" spans="1:22" ht="30" customHeight="1" x14ac:dyDescent="0.15">
      <c r="A40" s="5">
        <v>35</v>
      </c>
      <c r="B40" s="31"/>
      <c r="C40" s="42" t="s">
        <v>6</v>
      </c>
      <c r="D40" s="1"/>
      <c r="E40" s="2" t="s">
        <v>214</v>
      </c>
      <c r="F40" s="24">
        <v>3</v>
      </c>
      <c r="G40" s="25" t="s">
        <v>161</v>
      </c>
      <c r="H40" s="33"/>
      <c r="I40" s="34"/>
      <c r="J40" s="35"/>
      <c r="K40" s="35"/>
      <c r="L40" s="35"/>
      <c r="M40" s="36"/>
      <c r="N40" s="36"/>
      <c r="O40" s="37">
        <f t="shared" si="17"/>
        <v>0</v>
      </c>
      <c r="P40" s="38"/>
      <c r="Q40" s="39">
        <f t="shared" si="18"/>
        <v>0</v>
      </c>
      <c r="R40" s="39">
        <f t="shared" si="19"/>
        <v>0</v>
      </c>
      <c r="S40" s="33"/>
      <c r="T40" s="27">
        <f t="shared" si="20"/>
        <v>0</v>
      </c>
      <c r="U40" s="29">
        <f t="shared" si="4"/>
        <v>0</v>
      </c>
      <c r="V40" s="30"/>
    </row>
    <row r="41" spans="1:22" ht="30" customHeight="1" x14ac:dyDescent="0.15">
      <c r="A41" s="5">
        <v>40</v>
      </c>
      <c r="B41" s="42" t="s">
        <v>39</v>
      </c>
      <c r="C41" s="1"/>
      <c r="D41" s="1"/>
      <c r="E41" s="23" t="s">
        <v>215</v>
      </c>
      <c r="F41" s="24">
        <v>1</v>
      </c>
      <c r="G41" s="25" t="s">
        <v>161</v>
      </c>
      <c r="H41" s="33"/>
      <c r="I41" s="34"/>
      <c r="J41" s="35"/>
      <c r="K41" s="35"/>
      <c r="L41" s="35"/>
      <c r="M41" s="36"/>
      <c r="N41" s="36"/>
      <c r="O41" s="37">
        <f t="shared" si="17"/>
        <v>0</v>
      </c>
      <c r="P41" s="38"/>
      <c r="Q41" s="39">
        <f t="shared" si="18"/>
        <v>0</v>
      </c>
      <c r="R41" s="39">
        <f t="shared" si="19"/>
        <v>0</v>
      </c>
      <c r="S41" s="33"/>
      <c r="T41" s="27">
        <f t="shared" si="20"/>
        <v>0</v>
      </c>
      <c r="U41" s="29">
        <f t="shared" si="4"/>
        <v>0</v>
      </c>
      <c r="V41" s="30"/>
    </row>
    <row r="42" spans="1:22" ht="30" customHeight="1" x14ac:dyDescent="0.15">
      <c r="A42" s="5">
        <v>41</v>
      </c>
      <c r="B42" s="22" t="s">
        <v>40</v>
      </c>
      <c r="C42" s="1"/>
      <c r="D42" s="1"/>
      <c r="E42" s="23" t="s">
        <v>216</v>
      </c>
      <c r="F42" s="24"/>
      <c r="G42" s="25"/>
      <c r="H42" s="40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41"/>
      <c r="T42" s="28"/>
      <c r="U42" s="29"/>
      <c r="V42" s="30"/>
    </row>
    <row r="43" spans="1:22" ht="30" customHeight="1" x14ac:dyDescent="0.15">
      <c r="A43" s="5">
        <v>42</v>
      </c>
      <c r="B43" s="31"/>
      <c r="C43" s="42" t="s">
        <v>23</v>
      </c>
      <c r="D43" s="1"/>
      <c r="E43" s="23" t="s">
        <v>217</v>
      </c>
      <c r="F43" s="24">
        <v>1</v>
      </c>
      <c r="G43" s="25" t="s">
        <v>161</v>
      </c>
      <c r="H43" s="33"/>
      <c r="I43" s="34"/>
      <c r="J43" s="35"/>
      <c r="K43" s="35"/>
      <c r="L43" s="35"/>
      <c r="M43" s="36"/>
      <c r="N43" s="36"/>
      <c r="O43" s="37">
        <f>SUM(J43:N43)</f>
        <v>0</v>
      </c>
      <c r="P43" s="38"/>
      <c r="Q43" s="39">
        <f>O43*P43</f>
        <v>0</v>
      </c>
      <c r="R43" s="39">
        <f>H43+I43+Q43</f>
        <v>0</v>
      </c>
      <c r="S43" s="33"/>
      <c r="T43" s="27">
        <f>R43+S43</f>
        <v>0</v>
      </c>
      <c r="U43" s="29">
        <f t="shared" si="4"/>
        <v>0</v>
      </c>
      <c r="V43" s="32"/>
    </row>
    <row r="44" spans="1:22" ht="30" customHeight="1" x14ac:dyDescent="0.15">
      <c r="A44" s="5">
        <v>43</v>
      </c>
      <c r="B44" s="31"/>
      <c r="C44" s="22" t="s">
        <v>0</v>
      </c>
      <c r="D44" s="1"/>
      <c r="E44" s="23" t="s">
        <v>218</v>
      </c>
      <c r="F44" s="24"/>
      <c r="G44" s="25"/>
      <c r="H44" s="40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41"/>
      <c r="T44" s="28"/>
      <c r="U44" s="29"/>
      <c r="V44" s="30"/>
    </row>
    <row r="45" spans="1:22" ht="30" customHeight="1" x14ac:dyDescent="0.15">
      <c r="A45" s="5">
        <v>44</v>
      </c>
      <c r="B45" s="46"/>
      <c r="C45" s="31"/>
      <c r="D45" s="42" t="s">
        <v>31</v>
      </c>
      <c r="E45" s="23" t="s">
        <v>219</v>
      </c>
      <c r="F45" s="24">
        <v>14</v>
      </c>
      <c r="G45" s="25" t="s">
        <v>161</v>
      </c>
      <c r="H45" s="33"/>
      <c r="I45" s="34"/>
      <c r="J45" s="35"/>
      <c r="K45" s="35"/>
      <c r="L45" s="35"/>
      <c r="M45" s="36"/>
      <c r="N45" s="36"/>
      <c r="O45" s="37">
        <f t="shared" ref="O45:O47" si="21">SUM(J45:N45)</f>
        <v>0</v>
      </c>
      <c r="P45" s="38"/>
      <c r="Q45" s="39">
        <f t="shared" ref="Q45:Q47" si="22">O45*P45</f>
        <v>0</v>
      </c>
      <c r="R45" s="39">
        <f t="shared" ref="R45:R47" si="23">H45+I45+Q45</f>
        <v>0</v>
      </c>
      <c r="S45" s="33"/>
      <c r="T45" s="27">
        <f t="shared" ref="T45:T47" si="24">R45+S45</f>
        <v>0</v>
      </c>
      <c r="U45" s="29">
        <f t="shared" si="4"/>
        <v>0</v>
      </c>
      <c r="V45" s="30"/>
    </row>
    <row r="46" spans="1:22" ht="30" customHeight="1" x14ac:dyDescent="0.15">
      <c r="A46" s="5">
        <v>45</v>
      </c>
      <c r="B46" s="46"/>
      <c r="C46" s="31"/>
      <c r="D46" s="42" t="s">
        <v>33</v>
      </c>
      <c r="E46" s="2" t="s">
        <v>9</v>
      </c>
      <c r="F46" s="24">
        <v>14</v>
      </c>
      <c r="G46" s="25" t="s">
        <v>161</v>
      </c>
      <c r="H46" s="33"/>
      <c r="I46" s="34"/>
      <c r="J46" s="35"/>
      <c r="K46" s="35"/>
      <c r="L46" s="35"/>
      <c r="M46" s="36"/>
      <c r="N46" s="36"/>
      <c r="O46" s="37">
        <f t="shared" si="21"/>
        <v>0</v>
      </c>
      <c r="P46" s="38"/>
      <c r="Q46" s="39">
        <f t="shared" si="22"/>
        <v>0</v>
      </c>
      <c r="R46" s="39">
        <f t="shared" si="23"/>
        <v>0</v>
      </c>
      <c r="S46" s="33"/>
      <c r="T46" s="27">
        <f t="shared" si="24"/>
        <v>0</v>
      </c>
      <c r="U46" s="29">
        <f t="shared" si="4"/>
        <v>0</v>
      </c>
      <c r="V46" s="30"/>
    </row>
    <row r="47" spans="1:22" ht="30" customHeight="1" x14ac:dyDescent="0.15">
      <c r="A47" s="5">
        <v>46</v>
      </c>
      <c r="B47" s="46"/>
      <c r="C47" s="31"/>
      <c r="D47" s="42" t="s">
        <v>34</v>
      </c>
      <c r="E47" s="2" t="s">
        <v>10</v>
      </c>
      <c r="F47" s="24">
        <v>14</v>
      </c>
      <c r="G47" s="25" t="s">
        <v>161</v>
      </c>
      <c r="H47" s="33"/>
      <c r="I47" s="34"/>
      <c r="J47" s="35"/>
      <c r="K47" s="35"/>
      <c r="L47" s="35"/>
      <c r="M47" s="36"/>
      <c r="N47" s="36"/>
      <c r="O47" s="37">
        <f t="shared" si="21"/>
        <v>0</v>
      </c>
      <c r="P47" s="38"/>
      <c r="Q47" s="39">
        <f t="shared" si="22"/>
        <v>0</v>
      </c>
      <c r="R47" s="39">
        <f t="shared" si="23"/>
        <v>0</v>
      </c>
      <c r="S47" s="33"/>
      <c r="T47" s="27">
        <f t="shared" si="24"/>
        <v>0</v>
      </c>
      <c r="U47" s="29">
        <f t="shared" si="4"/>
        <v>0</v>
      </c>
      <c r="V47" s="30"/>
    </row>
    <row r="48" spans="1:22" ht="30" customHeight="1" x14ac:dyDescent="0.15">
      <c r="A48" s="5">
        <v>47</v>
      </c>
      <c r="B48" s="22" t="s">
        <v>41</v>
      </c>
      <c r="C48" s="1"/>
      <c r="D48" s="1"/>
      <c r="E48" s="23" t="s">
        <v>220</v>
      </c>
      <c r="F48" s="24"/>
      <c r="G48" s="25"/>
      <c r="H48" s="40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1"/>
      <c r="T48" s="28"/>
      <c r="U48" s="29"/>
      <c r="V48" s="30"/>
    </row>
    <row r="49" spans="1:22" ht="30" customHeight="1" x14ac:dyDescent="0.15">
      <c r="B49" s="31"/>
      <c r="C49" s="42" t="s">
        <v>23</v>
      </c>
      <c r="D49" s="1"/>
      <c r="E49" s="23" t="s">
        <v>221</v>
      </c>
      <c r="F49" s="24">
        <v>1</v>
      </c>
      <c r="G49" s="25" t="s">
        <v>161</v>
      </c>
      <c r="H49" s="33"/>
      <c r="I49" s="34"/>
      <c r="J49" s="35"/>
      <c r="K49" s="35"/>
      <c r="L49" s="35"/>
      <c r="M49" s="36"/>
      <c r="N49" s="36"/>
      <c r="O49" s="37">
        <f t="shared" ref="O49:O51" si="25">SUM(J49:N49)</f>
        <v>0</v>
      </c>
      <c r="P49" s="38"/>
      <c r="Q49" s="39">
        <f t="shared" ref="Q49:Q51" si="26">O49*P49</f>
        <v>0</v>
      </c>
      <c r="R49" s="39">
        <f t="shared" ref="R49:R51" si="27">H49+I49+Q49</f>
        <v>0</v>
      </c>
      <c r="S49" s="33"/>
      <c r="T49" s="27">
        <f t="shared" ref="T49:T51" si="28">R49+S49</f>
        <v>0</v>
      </c>
      <c r="U49" s="29">
        <f t="shared" si="4"/>
        <v>0</v>
      </c>
      <c r="V49" s="30"/>
    </row>
    <row r="50" spans="1:22" ht="30" customHeight="1" x14ac:dyDescent="0.15">
      <c r="A50" s="5">
        <v>47</v>
      </c>
      <c r="B50" s="31"/>
      <c r="C50" s="42" t="s">
        <v>0</v>
      </c>
      <c r="D50" s="1"/>
      <c r="E50" s="23" t="s">
        <v>222</v>
      </c>
      <c r="F50" s="24">
        <v>3</v>
      </c>
      <c r="G50" s="25" t="s">
        <v>161</v>
      </c>
      <c r="H50" s="33"/>
      <c r="I50" s="34"/>
      <c r="J50" s="35"/>
      <c r="K50" s="35"/>
      <c r="L50" s="35"/>
      <c r="M50" s="36"/>
      <c r="N50" s="36"/>
      <c r="O50" s="37">
        <f t="shared" si="25"/>
        <v>0</v>
      </c>
      <c r="P50" s="38"/>
      <c r="Q50" s="39">
        <f t="shared" si="26"/>
        <v>0</v>
      </c>
      <c r="R50" s="39">
        <f t="shared" si="27"/>
        <v>0</v>
      </c>
      <c r="S50" s="33"/>
      <c r="T50" s="27">
        <f t="shared" si="28"/>
        <v>0</v>
      </c>
      <c r="U50" s="29">
        <f t="shared" si="4"/>
        <v>0</v>
      </c>
      <c r="V50" s="30"/>
    </row>
    <row r="51" spans="1:22" ht="30" customHeight="1" x14ac:dyDescent="0.15">
      <c r="A51" s="5">
        <v>48</v>
      </c>
      <c r="B51" s="42" t="s">
        <v>42</v>
      </c>
      <c r="C51" s="1"/>
      <c r="D51" s="1"/>
      <c r="E51" s="23" t="s">
        <v>223</v>
      </c>
      <c r="F51" s="24">
        <v>3</v>
      </c>
      <c r="G51" s="25" t="s">
        <v>161</v>
      </c>
      <c r="H51" s="33"/>
      <c r="I51" s="34"/>
      <c r="J51" s="35"/>
      <c r="K51" s="35"/>
      <c r="L51" s="35"/>
      <c r="M51" s="36"/>
      <c r="N51" s="36"/>
      <c r="O51" s="37">
        <f t="shared" si="25"/>
        <v>0</v>
      </c>
      <c r="P51" s="38"/>
      <c r="Q51" s="39">
        <f t="shared" si="26"/>
        <v>0</v>
      </c>
      <c r="R51" s="39">
        <f t="shared" si="27"/>
        <v>0</v>
      </c>
      <c r="S51" s="33"/>
      <c r="T51" s="27">
        <f t="shared" si="28"/>
        <v>0</v>
      </c>
      <c r="U51" s="29">
        <f t="shared" si="4"/>
        <v>0</v>
      </c>
      <c r="V51" s="30"/>
    </row>
    <row r="52" spans="1:22" ht="30" customHeight="1" x14ac:dyDescent="0.15">
      <c r="A52" s="5">
        <v>49</v>
      </c>
      <c r="B52" s="22" t="s">
        <v>43</v>
      </c>
      <c r="C52" s="1"/>
      <c r="D52" s="1"/>
      <c r="E52" s="23" t="s">
        <v>224</v>
      </c>
      <c r="F52" s="24"/>
      <c r="G52" s="25"/>
      <c r="H52" s="40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1"/>
      <c r="T52" s="28"/>
      <c r="U52" s="29"/>
      <c r="V52" s="47"/>
    </row>
    <row r="53" spans="1:22" ht="30" customHeight="1" x14ac:dyDescent="0.15">
      <c r="A53" s="5">
        <v>50</v>
      </c>
      <c r="B53" s="31"/>
      <c r="C53" s="42" t="s">
        <v>23</v>
      </c>
      <c r="D53" s="1"/>
      <c r="E53" s="23" t="s">
        <v>225</v>
      </c>
      <c r="F53" s="24">
        <v>1</v>
      </c>
      <c r="G53" s="25" t="s">
        <v>161</v>
      </c>
      <c r="H53" s="33"/>
      <c r="I53" s="34"/>
      <c r="J53" s="35"/>
      <c r="K53" s="35"/>
      <c r="L53" s="35"/>
      <c r="M53" s="36"/>
      <c r="N53" s="36"/>
      <c r="O53" s="37">
        <f t="shared" ref="O53:O55" si="29">SUM(J53:N53)</f>
        <v>0</v>
      </c>
      <c r="P53" s="38"/>
      <c r="Q53" s="39">
        <f t="shared" ref="Q53:Q55" si="30">O53*P53</f>
        <v>0</v>
      </c>
      <c r="R53" s="39">
        <f t="shared" ref="R53:R55" si="31">H53+I53+Q53</f>
        <v>0</v>
      </c>
      <c r="S53" s="33"/>
      <c r="T53" s="27">
        <f t="shared" ref="T53:T55" si="32">R53+S53</f>
        <v>0</v>
      </c>
      <c r="U53" s="29">
        <f t="shared" si="4"/>
        <v>0</v>
      </c>
      <c r="V53" s="30"/>
    </row>
    <row r="54" spans="1:22" ht="30" customHeight="1" x14ac:dyDescent="0.15">
      <c r="A54" s="5">
        <v>52</v>
      </c>
      <c r="B54" s="43"/>
      <c r="C54" s="42" t="s">
        <v>0</v>
      </c>
      <c r="D54" s="1"/>
      <c r="E54" s="23" t="s">
        <v>226</v>
      </c>
      <c r="F54" s="24">
        <v>1</v>
      </c>
      <c r="G54" s="25" t="s">
        <v>161</v>
      </c>
      <c r="H54" s="33"/>
      <c r="I54" s="34"/>
      <c r="J54" s="35"/>
      <c r="K54" s="35"/>
      <c r="L54" s="35"/>
      <c r="M54" s="36"/>
      <c r="N54" s="36"/>
      <c r="O54" s="37">
        <f t="shared" si="29"/>
        <v>0</v>
      </c>
      <c r="P54" s="38"/>
      <c r="Q54" s="39">
        <f t="shared" si="30"/>
        <v>0</v>
      </c>
      <c r="R54" s="39">
        <f t="shared" si="31"/>
        <v>0</v>
      </c>
      <c r="S54" s="33"/>
      <c r="T54" s="27">
        <f t="shared" si="32"/>
        <v>0</v>
      </c>
      <c r="U54" s="29">
        <f t="shared" si="4"/>
        <v>0</v>
      </c>
      <c r="V54" s="30"/>
    </row>
    <row r="55" spans="1:22" ht="30" customHeight="1" x14ac:dyDescent="0.15">
      <c r="A55" s="5">
        <v>53</v>
      </c>
      <c r="B55" s="42" t="s">
        <v>44</v>
      </c>
      <c r="C55" s="1"/>
      <c r="D55" s="1"/>
      <c r="E55" s="23" t="s">
        <v>227</v>
      </c>
      <c r="F55" s="24">
        <v>1</v>
      </c>
      <c r="G55" s="25" t="s">
        <v>161</v>
      </c>
      <c r="H55" s="33"/>
      <c r="I55" s="34"/>
      <c r="J55" s="35"/>
      <c r="K55" s="35"/>
      <c r="L55" s="35"/>
      <c r="M55" s="36"/>
      <c r="N55" s="36"/>
      <c r="O55" s="37">
        <f t="shared" si="29"/>
        <v>0</v>
      </c>
      <c r="P55" s="38"/>
      <c r="Q55" s="39">
        <f t="shared" si="30"/>
        <v>0</v>
      </c>
      <c r="R55" s="39">
        <f t="shared" si="31"/>
        <v>0</v>
      </c>
      <c r="S55" s="33"/>
      <c r="T55" s="27">
        <f t="shared" si="32"/>
        <v>0</v>
      </c>
      <c r="U55" s="29">
        <f t="shared" si="4"/>
        <v>0</v>
      </c>
      <c r="V55" s="30"/>
    </row>
    <row r="56" spans="1:22" ht="30" customHeight="1" x14ac:dyDescent="0.15">
      <c r="A56" s="5">
        <v>54</v>
      </c>
      <c r="B56" s="22" t="s">
        <v>45</v>
      </c>
      <c r="C56" s="1"/>
      <c r="D56" s="1"/>
      <c r="E56" s="23" t="s">
        <v>228</v>
      </c>
      <c r="F56" s="24"/>
      <c r="G56" s="25"/>
      <c r="H56" s="40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1"/>
      <c r="T56" s="28"/>
      <c r="U56" s="29"/>
      <c r="V56" s="30"/>
    </row>
    <row r="57" spans="1:22" ht="30" customHeight="1" x14ac:dyDescent="0.15">
      <c r="A57" s="5">
        <v>55</v>
      </c>
      <c r="B57" s="31"/>
      <c r="C57" s="42" t="s">
        <v>23</v>
      </c>
      <c r="D57" s="1"/>
      <c r="E57" s="23" t="s">
        <v>229</v>
      </c>
      <c r="F57" s="24">
        <v>1</v>
      </c>
      <c r="G57" s="25" t="s">
        <v>161</v>
      </c>
      <c r="H57" s="33"/>
      <c r="I57" s="34"/>
      <c r="J57" s="35"/>
      <c r="K57" s="35"/>
      <c r="L57" s="35"/>
      <c r="M57" s="36"/>
      <c r="N57" s="36"/>
      <c r="O57" s="37">
        <f t="shared" ref="O57:O63" si="33">SUM(J57:N57)</f>
        <v>0</v>
      </c>
      <c r="P57" s="38"/>
      <c r="Q57" s="39">
        <f t="shared" ref="Q57:Q63" si="34">O57*P57</f>
        <v>0</v>
      </c>
      <c r="R57" s="39">
        <f t="shared" ref="R57:R63" si="35">H57+I57+Q57</f>
        <v>0</v>
      </c>
      <c r="S57" s="33"/>
      <c r="T57" s="27">
        <f t="shared" ref="T57:T63" si="36">R57+S57</f>
        <v>0</v>
      </c>
      <c r="U57" s="29">
        <f t="shared" si="4"/>
        <v>0</v>
      </c>
      <c r="V57" s="30"/>
    </row>
    <row r="58" spans="1:22" ht="30" customHeight="1" x14ac:dyDescent="0.15">
      <c r="A58" s="5">
        <v>56</v>
      </c>
      <c r="B58" s="31"/>
      <c r="C58" s="42" t="s">
        <v>0</v>
      </c>
      <c r="D58" s="1"/>
      <c r="E58" s="23" t="s">
        <v>230</v>
      </c>
      <c r="F58" s="24">
        <v>1</v>
      </c>
      <c r="G58" s="25" t="s">
        <v>161</v>
      </c>
      <c r="H58" s="33"/>
      <c r="I58" s="34"/>
      <c r="J58" s="35"/>
      <c r="K58" s="35"/>
      <c r="L58" s="35"/>
      <c r="M58" s="36"/>
      <c r="N58" s="36"/>
      <c r="O58" s="37">
        <f t="shared" si="33"/>
        <v>0</v>
      </c>
      <c r="P58" s="38"/>
      <c r="Q58" s="39">
        <f t="shared" si="34"/>
        <v>0</v>
      </c>
      <c r="R58" s="39">
        <f t="shared" si="35"/>
        <v>0</v>
      </c>
      <c r="S58" s="33"/>
      <c r="T58" s="27">
        <f t="shared" si="36"/>
        <v>0</v>
      </c>
      <c r="U58" s="29">
        <f t="shared" si="4"/>
        <v>0</v>
      </c>
      <c r="V58" s="32"/>
    </row>
    <row r="59" spans="1:22" ht="30" customHeight="1" x14ac:dyDescent="0.15">
      <c r="A59" s="5">
        <v>57</v>
      </c>
      <c r="B59" s="31"/>
      <c r="C59" s="42" t="s">
        <v>1</v>
      </c>
      <c r="D59" s="1"/>
      <c r="E59" s="23" t="s">
        <v>231</v>
      </c>
      <c r="F59" s="24">
        <v>95</v>
      </c>
      <c r="G59" s="25" t="s">
        <v>161</v>
      </c>
      <c r="H59" s="33"/>
      <c r="I59" s="34"/>
      <c r="J59" s="35"/>
      <c r="K59" s="35"/>
      <c r="L59" s="35"/>
      <c r="M59" s="36"/>
      <c r="N59" s="36"/>
      <c r="O59" s="37">
        <f t="shared" si="33"/>
        <v>0</v>
      </c>
      <c r="P59" s="38"/>
      <c r="Q59" s="39">
        <f t="shared" si="34"/>
        <v>0</v>
      </c>
      <c r="R59" s="39">
        <f t="shared" si="35"/>
        <v>0</v>
      </c>
      <c r="S59" s="33"/>
      <c r="T59" s="27">
        <f t="shared" si="36"/>
        <v>0</v>
      </c>
      <c r="U59" s="29">
        <f t="shared" si="4"/>
        <v>0</v>
      </c>
      <c r="V59" s="30"/>
    </row>
    <row r="60" spans="1:22" ht="30" customHeight="1" x14ac:dyDescent="0.15">
      <c r="A60" s="5">
        <v>58</v>
      </c>
      <c r="B60" s="31"/>
      <c r="C60" s="42" t="s">
        <v>2</v>
      </c>
      <c r="D60" s="1"/>
      <c r="E60" s="23" t="s">
        <v>232</v>
      </c>
      <c r="F60" s="24">
        <v>7</v>
      </c>
      <c r="G60" s="25" t="s">
        <v>161</v>
      </c>
      <c r="H60" s="33"/>
      <c r="I60" s="34"/>
      <c r="J60" s="35"/>
      <c r="K60" s="35"/>
      <c r="L60" s="35"/>
      <c r="M60" s="36"/>
      <c r="N60" s="36"/>
      <c r="O60" s="37">
        <f t="shared" si="33"/>
        <v>0</v>
      </c>
      <c r="P60" s="38"/>
      <c r="Q60" s="39">
        <f t="shared" si="34"/>
        <v>0</v>
      </c>
      <c r="R60" s="39">
        <f t="shared" si="35"/>
        <v>0</v>
      </c>
      <c r="S60" s="33"/>
      <c r="T60" s="27">
        <f t="shared" si="36"/>
        <v>0</v>
      </c>
      <c r="U60" s="29">
        <f t="shared" si="4"/>
        <v>0</v>
      </c>
      <c r="V60" s="30"/>
    </row>
    <row r="61" spans="1:22" ht="30" customHeight="1" x14ac:dyDescent="0.15">
      <c r="A61" s="5">
        <v>60</v>
      </c>
      <c r="B61" s="31"/>
      <c r="C61" s="42" t="s">
        <v>3</v>
      </c>
      <c r="D61" s="1"/>
      <c r="E61" s="23" t="s">
        <v>233</v>
      </c>
      <c r="F61" s="24">
        <v>16</v>
      </c>
      <c r="G61" s="25" t="s">
        <v>161</v>
      </c>
      <c r="H61" s="33"/>
      <c r="I61" s="34"/>
      <c r="J61" s="35"/>
      <c r="K61" s="35"/>
      <c r="L61" s="35"/>
      <c r="M61" s="36"/>
      <c r="N61" s="36"/>
      <c r="O61" s="37">
        <f t="shared" si="33"/>
        <v>0</v>
      </c>
      <c r="P61" s="38"/>
      <c r="Q61" s="39">
        <f t="shared" si="34"/>
        <v>0</v>
      </c>
      <c r="R61" s="39">
        <f t="shared" si="35"/>
        <v>0</v>
      </c>
      <c r="S61" s="33"/>
      <c r="T61" s="27">
        <f t="shared" si="36"/>
        <v>0</v>
      </c>
      <c r="U61" s="29">
        <f t="shared" si="4"/>
        <v>0</v>
      </c>
      <c r="V61" s="30"/>
    </row>
    <row r="62" spans="1:22" ht="30" customHeight="1" x14ac:dyDescent="0.15">
      <c r="A62" s="5">
        <v>61</v>
      </c>
      <c r="B62" s="43"/>
      <c r="C62" s="42" t="s">
        <v>4</v>
      </c>
      <c r="D62" s="1"/>
      <c r="E62" s="23" t="s">
        <v>234</v>
      </c>
      <c r="F62" s="24">
        <v>14</v>
      </c>
      <c r="G62" s="25" t="s">
        <v>161</v>
      </c>
      <c r="H62" s="33"/>
      <c r="I62" s="34"/>
      <c r="J62" s="35"/>
      <c r="K62" s="35"/>
      <c r="L62" s="35"/>
      <c r="M62" s="36"/>
      <c r="N62" s="36"/>
      <c r="O62" s="37">
        <f t="shared" si="33"/>
        <v>0</v>
      </c>
      <c r="P62" s="38"/>
      <c r="Q62" s="39">
        <f t="shared" si="34"/>
        <v>0</v>
      </c>
      <c r="R62" s="39">
        <f t="shared" si="35"/>
        <v>0</v>
      </c>
      <c r="S62" s="33"/>
      <c r="T62" s="27">
        <f t="shared" si="36"/>
        <v>0</v>
      </c>
      <c r="U62" s="29">
        <f t="shared" si="4"/>
        <v>0</v>
      </c>
      <c r="V62" s="30"/>
    </row>
    <row r="63" spans="1:22" ht="30" customHeight="1" x14ac:dyDescent="0.15">
      <c r="A63" s="5">
        <v>62</v>
      </c>
      <c r="B63" s="22" t="s">
        <v>46</v>
      </c>
      <c r="C63" s="1"/>
      <c r="D63" s="1"/>
      <c r="E63" s="23" t="s">
        <v>235</v>
      </c>
      <c r="F63" s="24">
        <v>1</v>
      </c>
      <c r="G63" s="25" t="s">
        <v>20</v>
      </c>
      <c r="H63" s="33"/>
      <c r="I63" s="34"/>
      <c r="J63" s="35"/>
      <c r="K63" s="35"/>
      <c r="L63" s="35"/>
      <c r="M63" s="36"/>
      <c r="N63" s="36"/>
      <c r="O63" s="37">
        <f t="shared" si="33"/>
        <v>0</v>
      </c>
      <c r="P63" s="38"/>
      <c r="Q63" s="39">
        <f t="shared" si="34"/>
        <v>0</v>
      </c>
      <c r="R63" s="39">
        <f t="shared" si="35"/>
        <v>0</v>
      </c>
      <c r="S63" s="33"/>
      <c r="T63" s="27">
        <f t="shared" si="36"/>
        <v>0</v>
      </c>
      <c r="U63" s="29">
        <f t="shared" si="4"/>
        <v>0</v>
      </c>
      <c r="V63" s="30"/>
    </row>
    <row r="64" spans="1:22" ht="30" customHeight="1" x14ac:dyDescent="0.15">
      <c r="A64" s="5">
        <v>65</v>
      </c>
      <c r="B64" s="22" t="s">
        <v>47</v>
      </c>
      <c r="C64" s="1"/>
      <c r="D64" s="1"/>
      <c r="E64" s="23" t="s">
        <v>236</v>
      </c>
      <c r="F64" s="24"/>
      <c r="G64" s="25"/>
      <c r="H64" s="40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41"/>
      <c r="T64" s="28"/>
      <c r="U64" s="29"/>
      <c r="V64" s="30"/>
    </row>
    <row r="65" spans="1:22" ht="30" customHeight="1" x14ac:dyDescent="0.15">
      <c r="A65" s="5">
        <v>66</v>
      </c>
      <c r="B65" s="46"/>
      <c r="C65" s="48" t="s">
        <v>23</v>
      </c>
      <c r="D65" s="49"/>
      <c r="E65" s="2" t="s">
        <v>237</v>
      </c>
      <c r="F65" s="24">
        <v>1</v>
      </c>
      <c r="G65" s="25" t="s">
        <v>161</v>
      </c>
      <c r="H65" s="33"/>
      <c r="I65" s="34"/>
      <c r="J65" s="35"/>
      <c r="K65" s="35"/>
      <c r="L65" s="35"/>
      <c r="M65" s="36"/>
      <c r="N65" s="36"/>
      <c r="O65" s="37">
        <f t="shared" ref="O65:O68" si="37">SUM(J65:N65)</f>
        <v>0</v>
      </c>
      <c r="P65" s="38"/>
      <c r="Q65" s="39">
        <f t="shared" ref="Q65:Q68" si="38">O65*P65</f>
        <v>0</v>
      </c>
      <c r="R65" s="39">
        <f t="shared" ref="R65:R68" si="39">H65+I65+Q65</f>
        <v>0</v>
      </c>
      <c r="S65" s="33"/>
      <c r="T65" s="27">
        <f t="shared" ref="T65:T68" si="40">R65+S65</f>
        <v>0</v>
      </c>
      <c r="U65" s="29">
        <f t="shared" si="4"/>
        <v>0</v>
      </c>
      <c r="V65" s="30"/>
    </row>
    <row r="66" spans="1:22" ht="30" customHeight="1" x14ac:dyDescent="0.15">
      <c r="A66" s="5">
        <v>67</v>
      </c>
      <c r="B66" s="31"/>
      <c r="C66" s="48" t="s">
        <v>0</v>
      </c>
      <c r="D66" s="49"/>
      <c r="E66" s="2" t="s">
        <v>238</v>
      </c>
      <c r="F66" s="24">
        <v>14</v>
      </c>
      <c r="G66" s="25" t="s">
        <v>161</v>
      </c>
      <c r="H66" s="33"/>
      <c r="I66" s="34"/>
      <c r="J66" s="35"/>
      <c r="K66" s="35"/>
      <c r="L66" s="35"/>
      <c r="M66" s="36"/>
      <c r="N66" s="36"/>
      <c r="O66" s="37">
        <f t="shared" si="37"/>
        <v>0</v>
      </c>
      <c r="P66" s="38"/>
      <c r="Q66" s="39">
        <f t="shared" si="38"/>
        <v>0</v>
      </c>
      <c r="R66" s="39">
        <f t="shared" si="39"/>
        <v>0</v>
      </c>
      <c r="S66" s="33"/>
      <c r="T66" s="27">
        <f t="shared" si="40"/>
        <v>0</v>
      </c>
      <c r="U66" s="29">
        <f t="shared" si="4"/>
        <v>0</v>
      </c>
      <c r="V66" s="30"/>
    </row>
    <row r="67" spans="1:22" ht="30" customHeight="1" x14ac:dyDescent="0.15">
      <c r="A67" s="5">
        <v>68</v>
      </c>
      <c r="B67" s="31"/>
      <c r="C67" s="48" t="s">
        <v>1</v>
      </c>
      <c r="D67" s="49"/>
      <c r="E67" s="2" t="s">
        <v>239</v>
      </c>
      <c r="F67" s="24">
        <v>1</v>
      </c>
      <c r="G67" s="25" t="s">
        <v>161</v>
      </c>
      <c r="H67" s="33"/>
      <c r="I67" s="34"/>
      <c r="J67" s="35"/>
      <c r="K67" s="35"/>
      <c r="L67" s="35"/>
      <c r="M67" s="36"/>
      <c r="N67" s="36"/>
      <c r="O67" s="37">
        <f t="shared" si="37"/>
        <v>0</v>
      </c>
      <c r="P67" s="38"/>
      <c r="Q67" s="39">
        <f t="shared" si="38"/>
        <v>0</v>
      </c>
      <c r="R67" s="39">
        <f t="shared" si="39"/>
        <v>0</v>
      </c>
      <c r="S67" s="33"/>
      <c r="T67" s="27">
        <f t="shared" si="40"/>
        <v>0</v>
      </c>
      <c r="U67" s="29">
        <f t="shared" si="4"/>
        <v>0</v>
      </c>
      <c r="V67" s="30"/>
    </row>
    <row r="68" spans="1:22" ht="30" customHeight="1" x14ac:dyDescent="0.15">
      <c r="A68" s="5">
        <v>69</v>
      </c>
      <c r="B68" s="31"/>
      <c r="C68" s="48" t="s">
        <v>2</v>
      </c>
      <c r="D68" s="49"/>
      <c r="E68" s="2" t="s">
        <v>240</v>
      </c>
      <c r="F68" s="24">
        <v>1</v>
      </c>
      <c r="G68" s="25" t="s">
        <v>161</v>
      </c>
      <c r="H68" s="33"/>
      <c r="I68" s="34"/>
      <c r="J68" s="35"/>
      <c r="K68" s="35"/>
      <c r="L68" s="35"/>
      <c r="M68" s="36"/>
      <c r="N68" s="36"/>
      <c r="O68" s="37">
        <f t="shared" si="37"/>
        <v>0</v>
      </c>
      <c r="P68" s="38"/>
      <c r="Q68" s="39">
        <f t="shared" si="38"/>
        <v>0</v>
      </c>
      <c r="R68" s="39">
        <f t="shared" si="39"/>
        <v>0</v>
      </c>
      <c r="S68" s="33"/>
      <c r="T68" s="27">
        <f t="shared" si="40"/>
        <v>0</v>
      </c>
      <c r="U68" s="29">
        <f t="shared" si="4"/>
        <v>0</v>
      </c>
      <c r="V68" s="30"/>
    </row>
    <row r="69" spans="1:22" ht="30" customHeight="1" x14ac:dyDescent="0.15">
      <c r="A69" s="5">
        <v>70</v>
      </c>
      <c r="B69" s="31"/>
      <c r="C69" s="48" t="s">
        <v>3</v>
      </c>
      <c r="D69" s="49"/>
      <c r="E69" s="2" t="s">
        <v>241</v>
      </c>
      <c r="F69" s="24">
        <v>2</v>
      </c>
      <c r="G69" s="25" t="s">
        <v>161</v>
      </c>
      <c r="H69" s="50"/>
      <c r="I69" s="51"/>
      <c r="J69" s="51"/>
      <c r="K69" s="51"/>
      <c r="L69" s="51"/>
      <c r="M69" s="51"/>
      <c r="N69" s="51"/>
      <c r="O69" s="52"/>
      <c r="P69" s="53"/>
      <c r="Q69" s="53"/>
      <c r="R69" s="53"/>
      <c r="S69" s="50"/>
      <c r="T69" s="27">
        <f>'見積内訳書別紙1(非常用発動発電機)'!Y8</f>
        <v>0</v>
      </c>
      <c r="U69" s="29">
        <f>T69</f>
        <v>0</v>
      </c>
      <c r="V69" s="30"/>
    </row>
    <row r="70" spans="1:22" ht="30" customHeight="1" x14ac:dyDescent="0.15">
      <c r="A70" s="5">
        <v>71</v>
      </c>
      <c r="B70" s="42" t="s">
        <v>50</v>
      </c>
      <c r="C70" s="1"/>
      <c r="D70" s="1"/>
      <c r="E70" s="23" t="s">
        <v>242</v>
      </c>
      <c r="F70" s="24">
        <v>1</v>
      </c>
      <c r="G70" s="25" t="s">
        <v>162</v>
      </c>
      <c r="H70" s="33"/>
      <c r="I70" s="34"/>
      <c r="J70" s="35"/>
      <c r="K70" s="35"/>
      <c r="L70" s="35"/>
      <c r="M70" s="36"/>
      <c r="N70" s="36"/>
      <c r="O70" s="37">
        <f>SUM(J70:N70)</f>
        <v>0</v>
      </c>
      <c r="P70" s="38"/>
      <c r="Q70" s="39">
        <f>O70*P70</f>
        <v>0</v>
      </c>
      <c r="R70" s="39">
        <f>H70+I70+Q70</f>
        <v>0</v>
      </c>
      <c r="S70" s="33"/>
      <c r="T70" s="27">
        <f>R70+S70</f>
        <v>0</v>
      </c>
      <c r="U70" s="29">
        <f t="shared" ref="U70:U126" si="41">F70*T70</f>
        <v>0</v>
      </c>
      <c r="V70" s="30"/>
    </row>
    <row r="71" spans="1:22" ht="30" customHeight="1" x14ac:dyDescent="0.15">
      <c r="A71" s="5">
        <v>72</v>
      </c>
      <c r="B71" s="22" t="s">
        <v>51</v>
      </c>
      <c r="C71" s="1"/>
      <c r="D71" s="1"/>
      <c r="E71" s="23" t="s">
        <v>243</v>
      </c>
      <c r="F71" s="24"/>
      <c r="G71" s="25"/>
      <c r="H71" s="40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41"/>
      <c r="T71" s="28"/>
      <c r="U71" s="29"/>
      <c r="V71" s="30"/>
    </row>
    <row r="72" spans="1:22" ht="30" customHeight="1" x14ac:dyDescent="0.15">
      <c r="A72" s="5">
        <v>73</v>
      </c>
      <c r="B72" s="31"/>
      <c r="C72" s="42" t="s">
        <v>23</v>
      </c>
      <c r="D72" s="1"/>
      <c r="E72" s="2" t="s">
        <v>244</v>
      </c>
      <c r="F72" s="24">
        <v>3</v>
      </c>
      <c r="G72" s="25" t="s">
        <v>162</v>
      </c>
      <c r="H72" s="33"/>
      <c r="I72" s="34"/>
      <c r="J72" s="35"/>
      <c r="K72" s="35"/>
      <c r="L72" s="35"/>
      <c r="M72" s="36"/>
      <c r="N72" s="36"/>
      <c r="O72" s="37">
        <f t="shared" ref="O72:O74" si="42">SUM(J72:N72)</f>
        <v>0</v>
      </c>
      <c r="P72" s="38"/>
      <c r="Q72" s="39">
        <f t="shared" ref="Q72:Q74" si="43">O72*P72</f>
        <v>0</v>
      </c>
      <c r="R72" s="39">
        <f t="shared" ref="R72:R74" si="44">H72+I72+Q72</f>
        <v>0</v>
      </c>
      <c r="S72" s="33"/>
      <c r="T72" s="27">
        <f t="shared" ref="T72:T74" si="45">R72+S72</f>
        <v>0</v>
      </c>
      <c r="U72" s="29">
        <f t="shared" si="41"/>
        <v>0</v>
      </c>
      <c r="V72" s="30"/>
    </row>
    <row r="73" spans="1:22" ht="30" customHeight="1" x14ac:dyDescent="0.15">
      <c r="A73" s="5">
        <v>74</v>
      </c>
      <c r="B73" s="31"/>
      <c r="C73" s="42" t="s">
        <v>0</v>
      </c>
      <c r="D73" s="1"/>
      <c r="E73" s="23" t="s">
        <v>245</v>
      </c>
      <c r="F73" s="24">
        <v>1</v>
      </c>
      <c r="G73" s="25" t="s">
        <v>162</v>
      </c>
      <c r="H73" s="33"/>
      <c r="I73" s="34"/>
      <c r="J73" s="35"/>
      <c r="K73" s="35"/>
      <c r="L73" s="35"/>
      <c r="M73" s="36"/>
      <c r="N73" s="36"/>
      <c r="O73" s="37">
        <f t="shared" si="42"/>
        <v>0</v>
      </c>
      <c r="P73" s="38"/>
      <c r="Q73" s="39">
        <f t="shared" si="43"/>
        <v>0</v>
      </c>
      <c r="R73" s="39">
        <f t="shared" si="44"/>
        <v>0</v>
      </c>
      <c r="S73" s="33"/>
      <c r="T73" s="27">
        <f t="shared" si="45"/>
        <v>0</v>
      </c>
      <c r="U73" s="29">
        <f t="shared" si="41"/>
        <v>0</v>
      </c>
      <c r="V73" s="30"/>
    </row>
    <row r="74" spans="1:22" ht="30" customHeight="1" x14ac:dyDescent="0.15">
      <c r="A74" s="5">
        <v>74</v>
      </c>
      <c r="B74" s="31"/>
      <c r="C74" s="42" t="s">
        <v>1</v>
      </c>
      <c r="D74" s="1"/>
      <c r="E74" s="23" t="s">
        <v>246</v>
      </c>
      <c r="F74" s="24">
        <v>1</v>
      </c>
      <c r="G74" s="25" t="s">
        <v>162</v>
      </c>
      <c r="H74" s="33"/>
      <c r="I74" s="34"/>
      <c r="J74" s="35"/>
      <c r="K74" s="35"/>
      <c r="L74" s="35"/>
      <c r="M74" s="36"/>
      <c r="N74" s="36"/>
      <c r="O74" s="37">
        <f t="shared" si="42"/>
        <v>0</v>
      </c>
      <c r="P74" s="38"/>
      <c r="Q74" s="39">
        <f t="shared" si="43"/>
        <v>0</v>
      </c>
      <c r="R74" s="39">
        <f t="shared" si="44"/>
        <v>0</v>
      </c>
      <c r="S74" s="33"/>
      <c r="T74" s="27">
        <f t="shared" si="45"/>
        <v>0</v>
      </c>
      <c r="U74" s="29">
        <f t="shared" si="41"/>
        <v>0</v>
      </c>
      <c r="V74" s="30"/>
    </row>
    <row r="75" spans="1:22" ht="30" customHeight="1" x14ac:dyDescent="0.15">
      <c r="A75" s="5">
        <v>75</v>
      </c>
      <c r="B75" s="22" t="s">
        <v>52</v>
      </c>
      <c r="C75" s="1"/>
      <c r="D75" s="1"/>
      <c r="E75" s="23" t="s">
        <v>247</v>
      </c>
      <c r="F75" s="24"/>
      <c r="G75" s="25"/>
      <c r="H75" s="40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41"/>
      <c r="T75" s="28"/>
      <c r="U75" s="29"/>
      <c r="V75" s="30"/>
    </row>
    <row r="76" spans="1:22" ht="30" customHeight="1" x14ac:dyDescent="0.15">
      <c r="A76" s="5">
        <v>76</v>
      </c>
      <c r="B76" s="31"/>
      <c r="C76" s="42" t="s">
        <v>23</v>
      </c>
      <c r="D76" s="1"/>
      <c r="E76" s="2" t="s">
        <v>248</v>
      </c>
      <c r="F76" s="24">
        <v>1</v>
      </c>
      <c r="G76" s="25" t="s">
        <v>161</v>
      </c>
      <c r="H76" s="33"/>
      <c r="I76" s="34"/>
      <c r="J76" s="35"/>
      <c r="K76" s="35"/>
      <c r="L76" s="35"/>
      <c r="M76" s="36"/>
      <c r="N76" s="36"/>
      <c r="O76" s="37">
        <f t="shared" ref="O76:O80" si="46">SUM(J76:N76)</f>
        <v>0</v>
      </c>
      <c r="P76" s="38"/>
      <c r="Q76" s="39">
        <f t="shared" ref="Q76:Q80" si="47">O76*P76</f>
        <v>0</v>
      </c>
      <c r="R76" s="39">
        <f t="shared" ref="R76:R80" si="48">H76+I76+Q76</f>
        <v>0</v>
      </c>
      <c r="S76" s="33"/>
      <c r="T76" s="27">
        <f t="shared" ref="T76:T80" si="49">R76+S76</f>
        <v>0</v>
      </c>
      <c r="U76" s="29">
        <f t="shared" si="41"/>
        <v>0</v>
      </c>
      <c r="V76" s="30"/>
    </row>
    <row r="77" spans="1:22" ht="30" customHeight="1" x14ac:dyDescent="0.15">
      <c r="A77" s="5">
        <v>77</v>
      </c>
      <c r="B77" s="31"/>
      <c r="C77" s="42" t="s">
        <v>0</v>
      </c>
      <c r="D77" s="1"/>
      <c r="E77" s="2" t="s">
        <v>249</v>
      </c>
      <c r="F77" s="24">
        <v>17</v>
      </c>
      <c r="G77" s="25" t="s">
        <v>161</v>
      </c>
      <c r="H77" s="33"/>
      <c r="I77" s="34"/>
      <c r="J77" s="35"/>
      <c r="K77" s="35"/>
      <c r="L77" s="35"/>
      <c r="M77" s="36"/>
      <c r="N77" s="36"/>
      <c r="O77" s="37">
        <f t="shared" si="46"/>
        <v>0</v>
      </c>
      <c r="P77" s="38"/>
      <c r="Q77" s="39">
        <f t="shared" si="47"/>
        <v>0</v>
      </c>
      <c r="R77" s="39">
        <f t="shared" si="48"/>
        <v>0</v>
      </c>
      <c r="S77" s="33"/>
      <c r="T77" s="27">
        <f t="shared" si="49"/>
        <v>0</v>
      </c>
      <c r="U77" s="29">
        <f t="shared" si="41"/>
        <v>0</v>
      </c>
      <c r="V77" s="30"/>
    </row>
    <row r="78" spans="1:22" ht="30" customHeight="1" x14ac:dyDescent="0.15">
      <c r="A78" s="5">
        <v>78</v>
      </c>
      <c r="B78" s="31"/>
      <c r="C78" s="42" t="s">
        <v>1</v>
      </c>
      <c r="D78" s="1"/>
      <c r="E78" s="2" t="s">
        <v>250</v>
      </c>
      <c r="F78" s="24">
        <v>3</v>
      </c>
      <c r="G78" s="25" t="s">
        <v>161</v>
      </c>
      <c r="H78" s="33"/>
      <c r="I78" s="34"/>
      <c r="J78" s="35"/>
      <c r="K78" s="35"/>
      <c r="L78" s="35"/>
      <c r="M78" s="36"/>
      <c r="N78" s="36"/>
      <c r="O78" s="37">
        <f t="shared" si="46"/>
        <v>0</v>
      </c>
      <c r="P78" s="38"/>
      <c r="Q78" s="39">
        <f t="shared" si="47"/>
        <v>0</v>
      </c>
      <c r="R78" s="39">
        <f t="shared" si="48"/>
        <v>0</v>
      </c>
      <c r="S78" s="33"/>
      <c r="T78" s="27">
        <f t="shared" si="49"/>
        <v>0</v>
      </c>
      <c r="U78" s="29">
        <f t="shared" ref="U78" si="50">F78*T78</f>
        <v>0</v>
      </c>
      <c r="V78" s="30"/>
    </row>
    <row r="79" spans="1:22" ht="30" customHeight="1" x14ac:dyDescent="0.15">
      <c r="A79" s="5">
        <v>78</v>
      </c>
      <c r="B79" s="31"/>
      <c r="C79" s="81" t="s">
        <v>2</v>
      </c>
      <c r="D79" s="82"/>
      <c r="E79" s="83" t="s">
        <v>185</v>
      </c>
      <c r="F79" s="24">
        <v>2</v>
      </c>
      <c r="G79" s="25" t="s">
        <v>161</v>
      </c>
      <c r="H79" s="33"/>
      <c r="I79" s="34"/>
      <c r="J79" s="35"/>
      <c r="K79" s="35"/>
      <c r="L79" s="35"/>
      <c r="M79" s="36"/>
      <c r="N79" s="36"/>
      <c r="O79" s="37">
        <f t="shared" si="46"/>
        <v>0</v>
      </c>
      <c r="P79" s="38"/>
      <c r="Q79" s="39">
        <f t="shared" si="47"/>
        <v>0</v>
      </c>
      <c r="R79" s="39">
        <f t="shared" si="48"/>
        <v>0</v>
      </c>
      <c r="S79" s="33"/>
      <c r="T79" s="27">
        <f t="shared" si="49"/>
        <v>0</v>
      </c>
      <c r="U79" s="29">
        <f t="shared" si="41"/>
        <v>0</v>
      </c>
      <c r="V79" s="30"/>
    </row>
    <row r="80" spans="1:22" ht="30" customHeight="1" x14ac:dyDescent="0.15">
      <c r="A80" s="5">
        <v>80</v>
      </c>
      <c r="B80" s="42" t="s">
        <v>53</v>
      </c>
      <c r="C80" s="1"/>
      <c r="D80" s="1"/>
      <c r="E80" s="23" t="s">
        <v>251</v>
      </c>
      <c r="F80" s="24">
        <v>1</v>
      </c>
      <c r="G80" s="25" t="s">
        <v>161</v>
      </c>
      <c r="H80" s="33"/>
      <c r="I80" s="34"/>
      <c r="J80" s="35"/>
      <c r="K80" s="35"/>
      <c r="L80" s="35"/>
      <c r="M80" s="36"/>
      <c r="N80" s="36"/>
      <c r="O80" s="37">
        <f t="shared" si="46"/>
        <v>0</v>
      </c>
      <c r="P80" s="38"/>
      <c r="Q80" s="39">
        <f t="shared" si="47"/>
        <v>0</v>
      </c>
      <c r="R80" s="39">
        <f t="shared" si="48"/>
        <v>0</v>
      </c>
      <c r="S80" s="33"/>
      <c r="T80" s="27">
        <f t="shared" si="49"/>
        <v>0</v>
      </c>
      <c r="U80" s="29">
        <f t="shared" si="41"/>
        <v>0</v>
      </c>
      <c r="V80" s="30"/>
    </row>
    <row r="81" spans="1:22" ht="30" customHeight="1" x14ac:dyDescent="0.15">
      <c r="A81" s="5">
        <v>81</v>
      </c>
      <c r="B81" s="22" t="s">
        <v>54</v>
      </c>
      <c r="C81" s="1"/>
      <c r="D81" s="1"/>
      <c r="E81" s="23" t="s">
        <v>252</v>
      </c>
      <c r="F81" s="24"/>
      <c r="G81" s="25"/>
      <c r="H81" s="40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41"/>
      <c r="T81" s="28"/>
      <c r="U81" s="29"/>
      <c r="V81" s="30"/>
    </row>
    <row r="82" spans="1:22" ht="30" customHeight="1" x14ac:dyDescent="0.15">
      <c r="A82" s="5">
        <v>82</v>
      </c>
      <c r="B82" s="31"/>
      <c r="C82" s="42" t="s">
        <v>23</v>
      </c>
      <c r="D82" s="1"/>
      <c r="E82" s="23" t="s">
        <v>253</v>
      </c>
      <c r="F82" s="24">
        <v>1</v>
      </c>
      <c r="G82" s="25" t="s">
        <v>162</v>
      </c>
      <c r="H82" s="33"/>
      <c r="I82" s="34"/>
      <c r="J82" s="35"/>
      <c r="K82" s="35"/>
      <c r="L82" s="35"/>
      <c r="M82" s="36"/>
      <c r="N82" s="36"/>
      <c r="O82" s="37">
        <f t="shared" ref="O82:O85" si="51">SUM(J82:N82)</f>
        <v>0</v>
      </c>
      <c r="P82" s="38"/>
      <c r="Q82" s="39">
        <f t="shared" ref="Q82:Q85" si="52">O82*P82</f>
        <v>0</v>
      </c>
      <c r="R82" s="39">
        <f t="shared" ref="R82:R85" si="53">H82+I82+Q82</f>
        <v>0</v>
      </c>
      <c r="S82" s="33"/>
      <c r="T82" s="27">
        <f t="shared" ref="T82:T85" si="54">R82+S82</f>
        <v>0</v>
      </c>
      <c r="U82" s="29">
        <f t="shared" si="41"/>
        <v>0</v>
      </c>
      <c r="V82" s="30"/>
    </row>
    <row r="83" spans="1:22" ht="30" customHeight="1" x14ac:dyDescent="0.15">
      <c r="A83" s="5">
        <v>83</v>
      </c>
      <c r="B83" s="31"/>
      <c r="C83" s="42" t="s">
        <v>0</v>
      </c>
      <c r="D83" s="1"/>
      <c r="E83" s="23" t="s">
        <v>21</v>
      </c>
      <c r="F83" s="24">
        <v>1</v>
      </c>
      <c r="G83" s="25" t="s">
        <v>162</v>
      </c>
      <c r="H83" s="33"/>
      <c r="I83" s="34"/>
      <c r="J83" s="35"/>
      <c r="K83" s="35"/>
      <c r="L83" s="35"/>
      <c r="M83" s="36"/>
      <c r="N83" s="36"/>
      <c r="O83" s="37">
        <f t="shared" si="51"/>
        <v>0</v>
      </c>
      <c r="P83" s="38"/>
      <c r="Q83" s="39">
        <f t="shared" si="52"/>
        <v>0</v>
      </c>
      <c r="R83" s="39">
        <f t="shared" si="53"/>
        <v>0</v>
      </c>
      <c r="S83" s="33"/>
      <c r="T83" s="27">
        <f t="shared" si="54"/>
        <v>0</v>
      </c>
      <c r="U83" s="29">
        <f t="shared" si="41"/>
        <v>0</v>
      </c>
      <c r="V83" s="30"/>
    </row>
    <row r="84" spans="1:22" ht="30" customHeight="1" x14ac:dyDescent="0.15">
      <c r="A84" s="5">
        <v>84</v>
      </c>
      <c r="B84" s="31"/>
      <c r="C84" s="42" t="s">
        <v>1</v>
      </c>
      <c r="D84" s="1"/>
      <c r="E84" s="23" t="s">
        <v>55</v>
      </c>
      <c r="F84" s="24">
        <v>2</v>
      </c>
      <c r="G84" s="25" t="s">
        <v>162</v>
      </c>
      <c r="H84" s="33"/>
      <c r="I84" s="34"/>
      <c r="J84" s="35"/>
      <c r="K84" s="35"/>
      <c r="L84" s="35"/>
      <c r="M84" s="36"/>
      <c r="N84" s="36"/>
      <c r="O84" s="37">
        <f t="shared" si="51"/>
        <v>0</v>
      </c>
      <c r="P84" s="38"/>
      <c r="Q84" s="39">
        <f t="shared" si="52"/>
        <v>0</v>
      </c>
      <c r="R84" s="39">
        <f t="shared" si="53"/>
        <v>0</v>
      </c>
      <c r="S84" s="33"/>
      <c r="T84" s="27">
        <f t="shared" si="54"/>
        <v>0</v>
      </c>
      <c r="U84" s="29">
        <f t="shared" si="41"/>
        <v>0</v>
      </c>
      <c r="V84" s="30"/>
    </row>
    <row r="85" spans="1:22" ht="30" customHeight="1" x14ac:dyDescent="0.15">
      <c r="A85" s="5">
        <v>85</v>
      </c>
      <c r="B85" s="43"/>
      <c r="C85" s="42" t="s">
        <v>2</v>
      </c>
      <c r="D85" s="1"/>
      <c r="E85" s="23" t="s">
        <v>56</v>
      </c>
      <c r="F85" s="24">
        <v>1</v>
      </c>
      <c r="G85" s="25" t="s">
        <v>162</v>
      </c>
      <c r="H85" s="33"/>
      <c r="I85" s="34"/>
      <c r="J85" s="35"/>
      <c r="K85" s="35"/>
      <c r="L85" s="35"/>
      <c r="M85" s="36"/>
      <c r="N85" s="36"/>
      <c r="O85" s="37">
        <f t="shared" si="51"/>
        <v>0</v>
      </c>
      <c r="P85" s="38"/>
      <c r="Q85" s="39">
        <f t="shared" si="52"/>
        <v>0</v>
      </c>
      <c r="R85" s="39">
        <f t="shared" si="53"/>
        <v>0</v>
      </c>
      <c r="S85" s="33"/>
      <c r="T85" s="27">
        <f t="shared" si="54"/>
        <v>0</v>
      </c>
      <c r="U85" s="29">
        <f t="shared" si="41"/>
        <v>0</v>
      </c>
      <c r="V85" s="30"/>
    </row>
    <row r="86" spans="1:22" ht="30" customHeight="1" x14ac:dyDescent="0.15">
      <c r="A86" s="5">
        <v>96</v>
      </c>
      <c r="B86" s="22" t="s">
        <v>57</v>
      </c>
      <c r="C86" s="1"/>
      <c r="D86" s="1"/>
      <c r="E86" s="23" t="s">
        <v>254</v>
      </c>
      <c r="F86" s="24"/>
      <c r="G86" s="25"/>
      <c r="H86" s="40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41"/>
      <c r="T86" s="28"/>
      <c r="U86" s="29"/>
      <c r="V86" s="30"/>
    </row>
    <row r="87" spans="1:22" ht="30" customHeight="1" x14ac:dyDescent="0.15">
      <c r="A87" s="5">
        <v>97</v>
      </c>
      <c r="B87" s="31"/>
      <c r="C87" s="22" t="s">
        <v>23</v>
      </c>
      <c r="D87" s="1"/>
      <c r="E87" s="23" t="s">
        <v>255</v>
      </c>
      <c r="F87" s="24"/>
      <c r="G87" s="25"/>
      <c r="H87" s="40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41"/>
      <c r="T87" s="28"/>
      <c r="U87" s="29"/>
      <c r="V87" s="32"/>
    </row>
    <row r="88" spans="1:22" ht="30" customHeight="1" x14ac:dyDescent="0.15">
      <c r="A88" s="5">
        <v>98</v>
      </c>
      <c r="B88" s="31"/>
      <c r="C88" s="31"/>
      <c r="D88" s="54" t="s">
        <v>31</v>
      </c>
      <c r="E88" s="2" t="s">
        <v>256</v>
      </c>
      <c r="F88" s="24">
        <v>1</v>
      </c>
      <c r="G88" s="25" t="s">
        <v>162</v>
      </c>
      <c r="H88" s="33"/>
      <c r="I88" s="34"/>
      <c r="J88" s="35"/>
      <c r="K88" s="35"/>
      <c r="L88" s="35"/>
      <c r="M88" s="36"/>
      <c r="N88" s="36"/>
      <c r="O88" s="37">
        <f t="shared" ref="O88:O90" si="55">SUM(J88:N88)</f>
        <v>0</v>
      </c>
      <c r="P88" s="38"/>
      <c r="Q88" s="39">
        <f t="shared" ref="Q88:Q90" si="56">O88*P88</f>
        <v>0</v>
      </c>
      <c r="R88" s="39">
        <f t="shared" ref="R88:R90" si="57">H88+I88+Q88</f>
        <v>0</v>
      </c>
      <c r="S88" s="33"/>
      <c r="T88" s="27">
        <f t="shared" ref="T88:T90" si="58">R88+S88</f>
        <v>0</v>
      </c>
      <c r="U88" s="29">
        <f t="shared" si="41"/>
        <v>0</v>
      </c>
      <c r="V88" s="32"/>
    </row>
    <row r="89" spans="1:22" ht="30" customHeight="1" x14ac:dyDescent="0.15">
      <c r="A89" s="5">
        <v>99</v>
      </c>
      <c r="B89" s="31"/>
      <c r="C89" s="31"/>
      <c r="D89" s="54" t="s">
        <v>33</v>
      </c>
      <c r="E89" s="2" t="s">
        <v>257</v>
      </c>
      <c r="F89" s="24">
        <v>1</v>
      </c>
      <c r="G89" s="25" t="s">
        <v>162</v>
      </c>
      <c r="H89" s="33"/>
      <c r="I89" s="34"/>
      <c r="J89" s="35"/>
      <c r="K89" s="35"/>
      <c r="L89" s="35"/>
      <c r="M89" s="36"/>
      <c r="N89" s="36"/>
      <c r="O89" s="37">
        <f t="shared" si="55"/>
        <v>0</v>
      </c>
      <c r="P89" s="38"/>
      <c r="Q89" s="39">
        <f t="shared" si="56"/>
        <v>0</v>
      </c>
      <c r="R89" s="39">
        <f t="shared" si="57"/>
        <v>0</v>
      </c>
      <c r="S89" s="33"/>
      <c r="T89" s="27">
        <f t="shared" si="58"/>
        <v>0</v>
      </c>
      <c r="U89" s="29">
        <f t="shared" si="41"/>
        <v>0</v>
      </c>
      <c r="V89" s="32"/>
    </row>
    <row r="90" spans="1:22" ht="30" customHeight="1" x14ac:dyDescent="0.15">
      <c r="A90" s="5">
        <v>100</v>
      </c>
      <c r="B90" s="31"/>
      <c r="C90" s="31"/>
      <c r="D90" s="54" t="s">
        <v>34</v>
      </c>
      <c r="E90" s="2" t="s">
        <v>258</v>
      </c>
      <c r="F90" s="24">
        <v>1</v>
      </c>
      <c r="G90" s="25" t="s">
        <v>162</v>
      </c>
      <c r="H90" s="33"/>
      <c r="I90" s="34"/>
      <c r="J90" s="35"/>
      <c r="K90" s="35"/>
      <c r="L90" s="35"/>
      <c r="M90" s="36"/>
      <c r="N90" s="36"/>
      <c r="O90" s="37">
        <f t="shared" si="55"/>
        <v>0</v>
      </c>
      <c r="P90" s="38"/>
      <c r="Q90" s="39">
        <f t="shared" si="56"/>
        <v>0</v>
      </c>
      <c r="R90" s="39">
        <f t="shared" si="57"/>
        <v>0</v>
      </c>
      <c r="S90" s="33"/>
      <c r="T90" s="27">
        <f t="shared" si="58"/>
        <v>0</v>
      </c>
      <c r="U90" s="29">
        <f t="shared" si="41"/>
        <v>0</v>
      </c>
      <c r="V90" s="32"/>
    </row>
    <row r="91" spans="1:22" ht="30" customHeight="1" x14ac:dyDescent="0.15">
      <c r="A91" s="5">
        <v>101</v>
      </c>
      <c r="B91" s="31"/>
      <c r="C91" s="22" t="s">
        <v>0</v>
      </c>
      <c r="D91" s="1"/>
      <c r="E91" s="23" t="s">
        <v>259</v>
      </c>
      <c r="F91" s="24"/>
      <c r="G91" s="25"/>
      <c r="H91" s="40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41"/>
      <c r="T91" s="28"/>
      <c r="U91" s="29"/>
      <c r="V91" s="47"/>
    </row>
    <row r="92" spans="1:22" ht="30" customHeight="1" x14ac:dyDescent="0.15">
      <c r="A92" s="5">
        <v>102</v>
      </c>
      <c r="B92" s="31"/>
      <c r="C92" s="31"/>
      <c r="D92" s="42" t="s">
        <v>31</v>
      </c>
      <c r="E92" s="23" t="s">
        <v>260</v>
      </c>
      <c r="F92" s="24">
        <v>224</v>
      </c>
      <c r="G92" s="25" t="s">
        <v>162</v>
      </c>
      <c r="H92" s="33"/>
      <c r="I92" s="34"/>
      <c r="J92" s="35"/>
      <c r="K92" s="35"/>
      <c r="L92" s="35"/>
      <c r="M92" s="36"/>
      <c r="N92" s="36"/>
      <c r="O92" s="37">
        <f t="shared" ref="O92:O97" si="59">SUM(J92:N92)</f>
        <v>0</v>
      </c>
      <c r="P92" s="38"/>
      <c r="Q92" s="39">
        <f t="shared" ref="Q92:Q97" si="60">O92*P92</f>
        <v>0</v>
      </c>
      <c r="R92" s="39">
        <f t="shared" ref="R92:R97" si="61">H92+I92+Q92</f>
        <v>0</v>
      </c>
      <c r="S92" s="33"/>
      <c r="T92" s="27">
        <f t="shared" ref="T92:T97" si="62">R92+S92</f>
        <v>0</v>
      </c>
      <c r="U92" s="29">
        <f t="shared" si="41"/>
        <v>0</v>
      </c>
      <c r="V92" s="30"/>
    </row>
    <row r="93" spans="1:22" ht="30" customHeight="1" x14ac:dyDescent="0.15">
      <c r="A93" s="5">
        <v>104</v>
      </c>
      <c r="B93" s="31"/>
      <c r="C93" s="31"/>
      <c r="D93" s="42" t="s">
        <v>33</v>
      </c>
      <c r="E93" s="23" t="s">
        <v>10</v>
      </c>
      <c r="F93" s="24">
        <v>4</v>
      </c>
      <c r="G93" s="25" t="s">
        <v>162</v>
      </c>
      <c r="H93" s="33"/>
      <c r="I93" s="34"/>
      <c r="J93" s="35"/>
      <c r="K93" s="35"/>
      <c r="L93" s="35"/>
      <c r="M93" s="36"/>
      <c r="N93" s="36"/>
      <c r="O93" s="37">
        <f t="shared" si="59"/>
        <v>0</v>
      </c>
      <c r="P93" s="38"/>
      <c r="Q93" s="39">
        <f t="shared" si="60"/>
        <v>0</v>
      </c>
      <c r="R93" s="39">
        <f t="shared" si="61"/>
        <v>0</v>
      </c>
      <c r="S93" s="33"/>
      <c r="T93" s="27">
        <f t="shared" si="62"/>
        <v>0</v>
      </c>
      <c r="U93" s="29">
        <f t="shared" si="41"/>
        <v>0</v>
      </c>
      <c r="V93" s="30"/>
    </row>
    <row r="94" spans="1:22" ht="30" customHeight="1" x14ac:dyDescent="0.15">
      <c r="A94" s="5">
        <v>106</v>
      </c>
      <c r="B94" s="31"/>
      <c r="C94" s="31"/>
      <c r="D94" s="42" t="s">
        <v>34</v>
      </c>
      <c r="E94" s="23" t="s">
        <v>261</v>
      </c>
      <c r="F94" s="24">
        <v>5</v>
      </c>
      <c r="G94" s="25" t="s">
        <v>162</v>
      </c>
      <c r="H94" s="33"/>
      <c r="I94" s="34"/>
      <c r="J94" s="35"/>
      <c r="K94" s="35"/>
      <c r="L94" s="35"/>
      <c r="M94" s="36"/>
      <c r="N94" s="36"/>
      <c r="O94" s="37">
        <f t="shared" si="59"/>
        <v>0</v>
      </c>
      <c r="P94" s="38"/>
      <c r="Q94" s="39">
        <f t="shared" si="60"/>
        <v>0</v>
      </c>
      <c r="R94" s="39">
        <f t="shared" si="61"/>
        <v>0</v>
      </c>
      <c r="S94" s="33"/>
      <c r="T94" s="27">
        <f t="shared" si="62"/>
        <v>0</v>
      </c>
      <c r="U94" s="29">
        <f t="shared" si="41"/>
        <v>0</v>
      </c>
      <c r="V94" s="56"/>
    </row>
    <row r="95" spans="1:22" ht="30" customHeight="1" x14ac:dyDescent="0.15">
      <c r="A95" s="5">
        <v>106</v>
      </c>
      <c r="B95" s="31"/>
      <c r="C95" s="31"/>
      <c r="D95" s="42" t="s">
        <v>35</v>
      </c>
      <c r="E95" s="23" t="s">
        <v>262</v>
      </c>
      <c r="F95" s="24">
        <v>1</v>
      </c>
      <c r="G95" s="25" t="s">
        <v>162</v>
      </c>
      <c r="H95" s="33"/>
      <c r="I95" s="34"/>
      <c r="J95" s="35"/>
      <c r="K95" s="35"/>
      <c r="L95" s="35"/>
      <c r="M95" s="36"/>
      <c r="N95" s="36"/>
      <c r="O95" s="37">
        <f t="shared" si="59"/>
        <v>0</v>
      </c>
      <c r="P95" s="38"/>
      <c r="Q95" s="39">
        <f t="shared" si="60"/>
        <v>0</v>
      </c>
      <c r="R95" s="39">
        <f t="shared" si="61"/>
        <v>0</v>
      </c>
      <c r="S95" s="33"/>
      <c r="T95" s="27">
        <f t="shared" si="62"/>
        <v>0</v>
      </c>
      <c r="U95" s="29">
        <f t="shared" si="41"/>
        <v>0</v>
      </c>
      <c r="V95" s="56"/>
    </row>
    <row r="96" spans="1:22" ht="30" customHeight="1" x14ac:dyDescent="0.15">
      <c r="A96" s="5">
        <v>108</v>
      </c>
      <c r="B96" s="31"/>
      <c r="C96" s="31"/>
      <c r="D96" s="42" t="s">
        <v>36</v>
      </c>
      <c r="E96" s="23" t="s">
        <v>263</v>
      </c>
      <c r="F96" s="24">
        <v>28</v>
      </c>
      <c r="G96" s="25" t="s">
        <v>162</v>
      </c>
      <c r="H96" s="33"/>
      <c r="I96" s="34"/>
      <c r="J96" s="35"/>
      <c r="K96" s="35"/>
      <c r="L96" s="35"/>
      <c r="M96" s="36"/>
      <c r="N96" s="36"/>
      <c r="O96" s="37">
        <f t="shared" si="59"/>
        <v>0</v>
      </c>
      <c r="P96" s="38"/>
      <c r="Q96" s="39">
        <f t="shared" si="60"/>
        <v>0</v>
      </c>
      <c r="R96" s="39">
        <f t="shared" si="61"/>
        <v>0</v>
      </c>
      <c r="S96" s="33"/>
      <c r="T96" s="27">
        <f t="shared" si="62"/>
        <v>0</v>
      </c>
      <c r="U96" s="29">
        <f t="shared" si="41"/>
        <v>0</v>
      </c>
      <c r="V96" s="56"/>
    </row>
    <row r="97" spans="1:22" ht="30" customHeight="1" x14ac:dyDescent="0.15">
      <c r="A97" s="5">
        <v>109</v>
      </c>
      <c r="B97" s="31"/>
      <c r="C97" s="31"/>
      <c r="D97" s="42" t="s">
        <v>58</v>
      </c>
      <c r="E97" s="23" t="s">
        <v>22</v>
      </c>
      <c r="F97" s="24">
        <v>16</v>
      </c>
      <c r="G97" s="25" t="s">
        <v>162</v>
      </c>
      <c r="H97" s="33"/>
      <c r="I97" s="34"/>
      <c r="J97" s="35"/>
      <c r="K97" s="35"/>
      <c r="L97" s="35"/>
      <c r="M97" s="36"/>
      <c r="N97" s="36"/>
      <c r="O97" s="37">
        <f t="shared" si="59"/>
        <v>0</v>
      </c>
      <c r="P97" s="38"/>
      <c r="Q97" s="39">
        <f t="shared" si="60"/>
        <v>0</v>
      </c>
      <c r="R97" s="39">
        <f t="shared" si="61"/>
        <v>0</v>
      </c>
      <c r="S97" s="33"/>
      <c r="T97" s="27">
        <f t="shared" si="62"/>
        <v>0</v>
      </c>
      <c r="U97" s="29">
        <f t="shared" si="41"/>
        <v>0</v>
      </c>
      <c r="V97" s="30"/>
    </row>
    <row r="98" spans="1:22" ht="30" customHeight="1" x14ac:dyDescent="0.15">
      <c r="A98" s="5">
        <v>111</v>
      </c>
      <c r="B98" s="22" t="s">
        <v>59</v>
      </c>
      <c r="C98" s="1"/>
      <c r="D98" s="1"/>
      <c r="E98" s="23" t="s">
        <v>264</v>
      </c>
      <c r="F98" s="24"/>
      <c r="G98" s="25"/>
      <c r="H98" s="40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41"/>
      <c r="T98" s="28"/>
      <c r="U98" s="29"/>
      <c r="V98" s="30"/>
    </row>
    <row r="99" spans="1:22" ht="30" customHeight="1" x14ac:dyDescent="0.15">
      <c r="A99" s="5">
        <v>112</v>
      </c>
      <c r="B99" s="31"/>
      <c r="C99" s="42" t="s">
        <v>23</v>
      </c>
      <c r="D99" s="1"/>
      <c r="E99" s="23" t="s">
        <v>229</v>
      </c>
      <c r="F99" s="24">
        <v>1</v>
      </c>
      <c r="G99" s="25" t="s">
        <v>161</v>
      </c>
      <c r="H99" s="33"/>
      <c r="I99" s="34"/>
      <c r="J99" s="35"/>
      <c r="K99" s="35"/>
      <c r="L99" s="35"/>
      <c r="M99" s="36"/>
      <c r="N99" s="36"/>
      <c r="O99" s="37">
        <f t="shared" ref="O99:O101" si="63">SUM(J99:N99)</f>
        <v>0</v>
      </c>
      <c r="P99" s="38"/>
      <c r="Q99" s="39">
        <f t="shared" ref="Q99:Q101" si="64">O99*P99</f>
        <v>0</v>
      </c>
      <c r="R99" s="39">
        <f t="shared" ref="R99:R101" si="65">H99+I99+Q99</f>
        <v>0</v>
      </c>
      <c r="S99" s="33"/>
      <c r="T99" s="27">
        <f t="shared" ref="T99:T101" si="66">R99+S99</f>
        <v>0</v>
      </c>
      <c r="U99" s="29">
        <f t="shared" si="41"/>
        <v>0</v>
      </c>
      <c r="V99" s="30"/>
    </row>
    <row r="100" spans="1:22" ht="30" customHeight="1" x14ac:dyDescent="0.15">
      <c r="A100" s="5">
        <v>113</v>
      </c>
      <c r="B100" s="31"/>
      <c r="C100" s="42" t="s">
        <v>0</v>
      </c>
      <c r="D100" s="1"/>
      <c r="E100" s="23" t="s">
        <v>265</v>
      </c>
      <c r="F100" s="24">
        <v>25</v>
      </c>
      <c r="G100" s="25" t="s">
        <v>161</v>
      </c>
      <c r="H100" s="33"/>
      <c r="I100" s="34"/>
      <c r="J100" s="35"/>
      <c r="K100" s="35"/>
      <c r="L100" s="35"/>
      <c r="M100" s="36"/>
      <c r="N100" s="36"/>
      <c r="O100" s="37">
        <f t="shared" si="63"/>
        <v>0</v>
      </c>
      <c r="P100" s="38"/>
      <c r="Q100" s="39">
        <f t="shared" si="64"/>
        <v>0</v>
      </c>
      <c r="R100" s="39">
        <f t="shared" si="65"/>
        <v>0</v>
      </c>
      <c r="S100" s="33"/>
      <c r="T100" s="27">
        <f t="shared" si="66"/>
        <v>0</v>
      </c>
      <c r="U100" s="29">
        <f t="shared" si="41"/>
        <v>0</v>
      </c>
      <c r="V100" s="32"/>
    </row>
    <row r="101" spans="1:22" ht="30" customHeight="1" x14ac:dyDescent="0.15">
      <c r="A101" s="5">
        <v>114</v>
      </c>
      <c r="B101" s="43"/>
      <c r="C101" s="42" t="s">
        <v>1</v>
      </c>
      <c r="D101" s="1"/>
      <c r="E101" s="2" t="s">
        <v>22</v>
      </c>
      <c r="F101" s="24">
        <v>24</v>
      </c>
      <c r="G101" s="25" t="s">
        <v>161</v>
      </c>
      <c r="H101" s="33"/>
      <c r="I101" s="34"/>
      <c r="J101" s="35"/>
      <c r="K101" s="35"/>
      <c r="L101" s="35"/>
      <c r="M101" s="36"/>
      <c r="N101" s="36"/>
      <c r="O101" s="37">
        <f t="shared" si="63"/>
        <v>0</v>
      </c>
      <c r="P101" s="38"/>
      <c r="Q101" s="39">
        <f t="shared" si="64"/>
        <v>0</v>
      </c>
      <c r="R101" s="39">
        <f t="shared" si="65"/>
        <v>0</v>
      </c>
      <c r="S101" s="33"/>
      <c r="T101" s="27">
        <f t="shared" si="66"/>
        <v>0</v>
      </c>
      <c r="U101" s="29">
        <f t="shared" si="41"/>
        <v>0</v>
      </c>
      <c r="V101" s="30"/>
    </row>
    <row r="102" spans="1:22" ht="30" customHeight="1" x14ac:dyDescent="0.15">
      <c r="A102" s="5">
        <v>115</v>
      </c>
      <c r="B102" s="22" t="s">
        <v>60</v>
      </c>
      <c r="C102" s="1"/>
      <c r="D102" s="1"/>
      <c r="E102" s="23" t="s">
        <v>266</v>
      </c>
      <c r="F102" s="24"/>
      <c r="G102" s="25"/>
      <c r="H102" s="40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41"/>
      <c r="T102" s="28"/>
      <c r="U102" s="29"/>
      <c r="V102" s="30"/>
    </row>
    <row r="103" spans="1:22" ht="30" customHeight="1" x14ac:dyDescent="0.15">
      <c r="A103" s="5">
        <v>116</v>
      </c>
      <c r="B103" s="31"/>
      <c r="C103" s="42" t="s">
        <v>23</v>
      </c>
      <c r="D103" s="1"/>
      <c r="E103" s="23" t="s">
        <v>229</v>
      </c>
      <c r="F103" s="24">
        <v>1</v>
      </c>
      <c r="G103" s="25" t="s">
        <v>161</v>
      </c>
      <c r="H103" s="33"/>
      <c r="I103" s="34"/>
      <c r="J103" s="35"/>
      <c r="K103" s="35"/>
      <c r="L103" s="35"/>
      <c r="M103" s="36"/>
      <c r="N103" s="36"/>
      <c r="O103" s="37">
        <f t="shared" ref="O103:O106" si="67">SUM(J103:N103)</f>
        <v>0</v>
      </c>
      <c r="P103" s="38"/>
      <c r="Q103" s="39">
        <f t="shared" ref="Q103:Q106" si="68">O103*P103</f>
        <v>0</v>
      </c>
      <c r="R103" s="39">
        <f t="shared" ref="R103:R106" si="69">H103+I103+Q103</f>
        <v>0</v>
      </c>
      <c r="S103" s="33"/>
      <c r="T103" s="27">
        <f t="shared" ref="T103:T106" si="70">R103+S103</f>
        <v>0</v>
      </c>
      <c r="U103" s="29">
        <f t="shared" si="41"/>
        <v>0</v>
      </c>
      <c r="V103" s="30"/>
    </row>
    <row r="104" spans="1:22" ht="30" customHeight="1" x14ac:dyDescent="0.15">
      <c r="A104" s="5">
        <v>117</v>
      </c>
      <c r="B104" s="31"/>
      <c r="C104" s="42" t="s">
        <v>0</v>
      </c>
      <c r="D104" s="1"/>
      <c r="E104" s="23" t="s">
        <v>265</v>
      </c>
      <c r="F104" s="24">
        <v>7</v>
      </c>
      <c r="G104" s="25" t="s">
        <v>161</v>
      </c>
      <c r="H104" s="33"/>
      <c r="I104" s="34"/>
      <c r="J104" s="35"/>
      <c r="K104" s="35"/>
      <c r="L104" s="35"/>
      <c r="M104" s="36"/>
      <c r="N104" s="36"/>
      <c r="O104" s="37">
        <f t="shared" si="67"/>
        <v>0</v>
      </c>
      <c r="P104" s="38"/>
      <c r="Q104" s="39">
        <f t="shared" si="68"/>
        <v>0</v>
      </c>
      <c r="R104" s="39">
        <f t="shared" si="69"/>
        <v>0</v>
      </c>
      <c r="S104" s="33"/>
      <c r="T104" s="27">
        <f t="shared" si="70"/>
        <v>0</v>
      </c>
      <c r="U104" s="29">
        <f t="shared" si="41"/>
        <v>0</v>
      </c>
      <c r="V104" s="32"/>
    </row>
    <row r="105" spans="1:22" ht="30" customHeight="1" x14ac:dyDescent="0.15">
      <c r="A105" s="5">
        <v>114</v>
      </c>
      <c r="B105" s="31"/>
      <c r="C105" s="42" t="s">
        <v>1</v>
      </c>
      <c r="D105" s="1"/>
      <c r="E105" s="2" t="s">
        <v>22</v>
      </c>
      <c r="F105" s="24">
        <v>2</v>
      </c>
      <c r="G105" s="25" t="s">
        <v>161</v>
      </c>
      <c r="H105" s="33"/>
      <c r="I105" s="34"/>
      <c r="J105" s="35"/>
      <c r="K105" s="35"/>
      <c r="L105" s="35"/>
      <c r="M105" s="36"/>
      <c r="N105" s="36"/>
      <c r="O105" s="37">
        <f t="shared" si="67"/>
        <v>0</v>
      </c>
      <c r="P105" s="38"/>
      <c r="Q105" s="39">
        <f t="shared" si="68"/>
        <v>0</v>
      </c>
      <c r="R105" s="39">
        <f t="shared" si="69"/>
        <v>0</v>
      </c>
      <c r="S105" s="33"/>
      <c r="T105" s="27">
        <f t="shared" si="70"/>
        <v>0</v>
      </c>
      <c r="U105" s="29">
        <f t="shared" si="41"/>
        <v>0</v>
      </c>
      <c r="V105" s="30"/>
    </row>
    <row r="106" spans="1:22" ht="30" customHeight="1" x14ac:dyDescent="0.15">
      <c r="A106" s="5">
        <v>118</v>
      </c>
      <c r="B106" s="43"/>
      <c r="C106" s="42" t="s">
        <v>2</v>
      </c>
      <c r="D106" s="1"/>
      <c r="E106" s="2" t="s">
        <v>61</v>
      </c>
      <c r="F106" s="24">
        <v>2</v>
      </c>
      <c r="G106" s="25" t="s">
        <v>161</v>
      </c>
      <c r="H106" s="33"/>
      <c r="I106" s="34"/>
      <c r="J106" s="35"/>
      <c r="K106" s="35"/>
      <c r="L106" s="35"/>
      <c r="M106" s="36"/>
      <c r="N106" s="36"/>
      <c r="O106" s="37">
        <f t="shared" si="67"/>
        <v>0</v>
      </c>
      <c r="P106" s="38"/>
      <c r="Q106" s="39">
        <f t="shared" si="68"/>
        <v>0</v>
      </c>
      <c r="R106" s="39">
        <f t="shared" si="69"/>
        <v>0</v>
      </c>
      <c r="S106" s="33"/>
      <c r="T106" s="27">
        <f t="shared" si="70"/>
        <v>0</v>
      </c>
      <c r="U106" s="29">
        <f t="shared" si="41"/>
        <v>0</v>
      </c>
      <c r="V106" s="30"/>
    </row>
    <row r="107" spans="1:22" ht="30" customHeight="1" x14ac:dyDescent="0.15">
      <c r="A107" s="5">
        <v>119</v>
      </c>
      <c r="B107" s="22" t="s">
        <v>62</v>
      </c>
      <c r="C107" s="1"/>
      <c r="D107" s="1"/>
      <c r="E107" s="23" t="s">
        <v>63</v>
      </c>
      <c r="F107" s="24"/>
      <c r="G107" s="25"/>
      <c r="H107" s="40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41"/>
      <c r="T107" s="28"/>
      <c r="U107" s="29"/>
      <c r="V107" s="30"/>
    </row>
    <row r="108" spans="1:22" ht="30" customHeight="1" x14ac:dyDescent="0.15">
      <c r="A108" s="5">
        <v>120</v>
      </c>
      <c r="B108" s="31"/>
      <c r="C108" s="42" t="s">
        <v>23</v>
      </c>
      <c r="D108" s="1"/>
      <c r="E108" s="23" t="s">
        <v>229</v>
      </c>
      <c r="F108" s="24">
        <v>1</v>
      </c>
      <c r="G108" s="25" t="s">
        <v>161</v>
      </c>
      <c r="H108" s="33"/>
      <c r="I108" s="34"/>
      <c r="J108" s="35"/>
      <c r="K108" s="35"/>
      <c r="L108" s="35"/>
      <c r="M108" s="36"/>
      <c r="N108" s="36"/>
      <c r="O108" s="37">
        <f>SUM(J108:N108)</f>
        <v>0</v>
      </c>
      <c r="P108" s="38"/>
      <c r="Q108" s="39">
        <f>O108*P108</f>
        <v>0</v>
      </c>
      <c r="R108" s="39">
        <f>H108+I108+Q108</f>
        <v>0</v>
      </c>
      <c r="S108" s="33"/>
      <c r="T108" s="27">
        <f>R108+S108</f>
        <v>0</v>
      </c>
      <c r="U108" s="29">
        <f t="shared" si="41"/>
        <v>0</v>
      </c>
      <c r="V108" s="30"/>
    </row>
    <row r="109" spans="1:22" ht="30" customHeight="1" x14ac:dyDescent="0.15">
      <c r="A109" s="5">
        <v>121</v>
      </c>
      <c r="B109" s="31"/>
      <c r="C109" s="22" t="s">
        <v>0</v>
      </c>
      <c r="D109" s="1"/>
      <c r="E109" s="23" t="s">
        <v>267</v>
      </c>
      <c r="F109" s="24"/>
      <c r="G109" s="25"/>
      <c r="H109" s="40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41"/>
      <c r="T109" s="28"/>
      <c r="U109" s="29"/>
      <c r="V109" s="47"/>
    </row>
    <row r="110" spans="1:22" ht="30" customHeight="1" x14ac:dyDescent="0.15">
      <c r="A110" s="5">
        <v>122</v>
      </c>
      <c r="B110" s="46"/>
      <c r="C110" s="46"/>
      <c r="D110" s="42" t="s">
        <v>31</v>
      </c>
      <c r="E110" s="44" t="s">
        <v>260</v>
      </c>
      <c r="F110" s="24">
        <v>20</v>
      </c>
      <c r="G110" s="25" t="s">
        <v>161</v>
      </c>
      <c r="H110" s="33"/>
      <c r="I110" s="34"/>
      <c r="J110" s="35"/>
      <c r="K110" s="35"/>
      <c r="L110" s="35"/>
      <c r="M110" s="36"/>
      <c r="N110" s="36"/>
      <c r="O110" s="37">
        <f t="shared" ref="O110:O112" si="71">SUM(J110:N110)</f>
        <v>0</v>
      </c>
      <c r="P110" s="38"/>
      <c r="Q110" s="39">
        <f t="shared" ref="Q110:Q112" si="72">O110*P110</f>
        <v>0</v>
      </c>
      <c r="R110" s="39">
        <f t="shared" ref="R110:R112" si="73">H110+I110+Q110</f>
        <v>0</v>
      </c>
      <c r="S110" s="33"/>
      <c r="T110" s="27">
        <f t="shared" ref="T110:T112" si="74">R110+S110</f>
        <v>0</v>
      </c>
      <c r="U110" s="29">
        <f t="shared" si="41"/>
        <v>0</v>
      </c>
      <c r="V110" s="30"/>
    </row>
    <row r="111" spans="1:22" ht="30" customHeight="1" x14ac:dyDescent="0.15">
      <c r="A111" s="5">
        <v>123</v>
      </c>
      <c r="B111" s="46"/>
      <c r="C111" s="46"/>
      <c r="D111" s="42" t="s">
        <v>33</v>
      </c>
      <c r="E111" s="44" t="s">
        <v>10</v>
      </c>
      <c r="F111" s="24">
        <v>2</v>
      </c>
      <c r="G111" s="25" t="s">
        <v>161</v>
      </c>
      <c r="H111" s="33"/>
      <c r="I111" s="34"/>
      <c r="J111" s="35"/>
      <c r="K111" s="35"/>
      <c r="L111" s="35"/>
      <c r="M111" s="36"/>
      <c r="N111" s="36"/>
      <c r="O111" s="37">
        <f t="shared" si="71"/>
        <v>0</v>
      </c>
      <c r="P111" s="38"/>
      <c r="Q111" s="39">
        <f t="shared" si="72"/>
        <v>0</v>
      </c>
      <c r="R111" s="39">
        <f t="shared" si="73"/>
        <v>0</v>
      </c>
      <c r="S111" s="33"/>
      <c r="T111" s="27">
        <f t="shared" si="74"/>
        <v>0</v>
      </c>
      <c r="U111" s="29">
        <f t="shared" si="41"/>
        <v>0</v>
      </c>
      <c r="V111" s="30"/>
    </row>
    <row r="112" spans="1:22" ht="30" customHeight="1" x14ac:dyDescent="0.15">
      <c r="A112" s="5">
        <v>125</v>
      </c>
      <c r="B112" s="42" t="s">
        <v>64</v>
      </c>
      <c r="C112" s="1"/>
      <c r="D112" s="1"/>
      <c r="E112" s="23" t="s">
        <v>268</v>
      </c>
      <c r="F112" s="24">
        <v>6</v>
      </c>
      <c r="G112" s="25" t="s">
        <v>162</v>
      </c>
      <c r="H112" s="33"/>
      <c r="I112" s="34"/>
      <c r="J112" s="35"/>
      <c r="K112" s="35"/>
      <c r="L112" s="35"/>
      <c r="M112" s="36"/>
      <c r="N112" s="36"/>
      <c r="O112" s="37">
        <f t="shared" si="71"/>
        <v>0</v>
      </c>
      <c r="P112" s="38"/>
      <c r="Q112" s="39">
        <f t="shared" si="72"/>
        <v>0</v>
      </c>
      <c r="R112" s="39">
        <f t="shared" si="73"/>
        <v>0</v>
      </c>
      <c r="S112" s="33"/>
      <c r="T112" s="27">
        <f t="shared" si="74"/>
        <v>0</v>
      </c>
      <c r="U112" s="29">
        <f t="shared" si="41"/>
        <v>0</v>
      </c>
      <c r="V112" s="30"/>
    </row>
    <row r="113" spans="1:22" ht="30" customHeight="1" x14ac:dyDescent="0.15">
      <c r="A113" s="5">
        <v>126</v>
      </c>
      <c r="B113" s="22" t="s">
        <v>65</v>
      </c>
      <c r="C113" s="1"/>
      <c r="D113" s="1"/>
      <c r="E113" s="44" t="s">
        <v>269</v>
      </c>
      <c r="F113" s="24"/>
      <c r="G113" s="25"/>
      <c r="H113" s="40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41"/>
      <c r="T113" s="28"/>
      <c r="U113" s="29"/>
      <c r="V113" s="30"/>
    </row>
    <row r="114" spans="1:22" ht="30" customHeight="1" x14ac:dyDescent="0.15">
      <c r="A114" s="5">
        <v>127</v>
      </c>
      <c r="B114" s="31"/>
      <c r="C114" s="22" t="s">
        <v>23</v>
      </c>
      <c r="D114" s="1"/>
      <c r="E114" s="23" t="s">
        <v>270</v>
      </c>
      <c r="F114" s="24"/>
      <c r="G114" s="25"/>
      <c r="H114" s="40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41"/>
      <c r="T114" s="28"/>
      <c r="U114" s="29"/>
      <c r="V114" s="47"/>
    </row>
    <row r="115" spans="1:22" ht="30" customHeight="1" x14ac:dyDescent="0.15">
      <c r="A115" s="5">
        <v>128</v>
      </c>
      <c r="B115" s="31"/>
      <c r="C115" s="31"/>
      <c r="D115" s="42" t="s">
        <v>31</v>
      </c>
      <c r="E115" s="2" t="s">
        <v>67</v>
      </c>
      <c r="F115" s="24">
        <v>3</v>
      </c>
      <c r="G115" s="25" t="s">
        <v>161</v>
      </c>
      <c r="H115" s="33"/>
      <c r="I115" s="34"/>
      <c r="J115" s="35"/>
      <c r="K115" s="35"/>
      <c r="L115" s="35"/>
      <c r="M115" s="36"/>
      <c r="N115" s="36"/>
      <c r="O115" s="37">
        <f t="shared" ref="O115:O119" si="75">SUM(J115:N115)</f>
        <v>0</v>
      </c>
      <c r="P115" s="38"/>
      <c r="Q115" s="39">
        <f t="shared" ref="Q115:Q119" si="76">O115*P115</f>
        <v>0</v>
      </c>
      <c r="R115" s="39">
        <f t="shared" ref="R115:R119" si="77">H115+I115+Q115</f>
        <v>0</v>
      </c>
      <c r="S115" s="33"/>
      <c r="T115" s="27">
        <f t="shared" ref="T115:T119" si="78">R115+S115</f>
        <v>0</v>
      </c>
      <c r="U115" s="29">
        <f t="shared" si="41"/>
        <v>0</v>
      </c>
      <c r="V115" s="30"/>
    </row>
    <row r="116" spans="1:22" ht="30" customHeight="1" x14ac:dyDescent="0.15">
      <c r="A116" s="5">
        <v>129</v>
      </c>
      <c r="B116" s="31"/>
      <c r="C116" s="31"/>
      <c r="D116" s="42" t="s">
        <v>33</v>
      </c>
      <c r="E116" s="2" t="s">
        <v>271</v>
      </c>
      <c r="F116" s="24">
        <v>7</v>
      </c>
      <c r="G116" s="25" t="s">
        <v>161</v>
      </c>
      <c r="H116" s="33"/>
      <c r="I116" s="34"/>
      <c r="J116" s="35"/>
      <c r="K116" s="35"/>
      <c r="L116" s="35"/>
      <c r="M116" s="36"/>
      <c r="N116" s="36"/>
      <c r="O116" s="37">
        <f t="shared" si="75"/>
        <v>0</v>
      </c>
      <c r="P116" s="38"/>
      <c r="Q116" s="39">
        <f t="shared" si="76"/>
        <v>0</v>
      </c>
      <c r="R116" s="39">
        <f t="shared" si="77"/>
        <v>0</v>
      </c>
      <c r="S116" s="33"/>
      <c r="T116" s="27">
        <f t="shared" si="78"/>
        <v>0</v>
      </c>
      <c r="U116" s="29">
        <f t="shared" si="41"/>
        <v>0</v>
      </c>
      <c r="V116" s="30"/>
    </row>
    <row r="117" spans="1:22" ht="30" customHeight="1" x14ac:dyDescent="0.15">
      <c r="A117" s="5">
        <v>130</v>
      </c>
      <c r="B117" s="31"/>
      <c r="C117" s="31"/>
      <c r="D117" s="42" t="s">
        <v>34</v>
      </c>
      <c r="E117" s="2" t="s">
        <v>272</v>
      </c>
      <c r="F117" s="24">
        <v>7</v>
      </c>
      <c r="G117" s="25" t="s">
        <v>161</v>
      </c>
      <c r="H117" s="33"/>
      <c r="I117" s="34"/>
      <c r="J117" s="35"/>
      <c r="K117" s="35"/>
      <c r="L117" s="35"/>
      <c r="M117" s="36"/>
      <c r="N117" s="36"/>
      <c r="O117" s="37">
        <f t="shared" si="75"/>
        <v>0</v>
      </c>
      <c r="P117" s="38"/>
      <c r="Q117" s="39">
        <f t="shared" si="76"/>
        <v>0</v>
      </c>
      <c r="R117" s="39">
        <f t="shared" si="77"/>
        <v>0</v>
      </c>
      <c r="S117" s="33"/>
      <c r="T117" s="27">
        <f t="shared" si="78"/>
        <v>0</v>
      </c>
      <c r="U117" s="29">
        <f t="shared" si="41"/>
        <v>0</v>
      </c>
      <c r="V117" s="30"/>
    </row>
    <row r="118" spans="1:22" ht="30" customHeight="1" x14ac:dyDescent="0.15">
      <c r="A118" s="5">
        <v>131</v>
      </c>
      <c r="B118" s="31"/>
      <c r="C118" s="31"/>
      <c r="D118" s="42" t="s">
        <v>35</v>
      </c>
      <c r="E118" s="2" t="s">
        <v>273</v>
      </c>
      <c r="F118" s="24">
        <v>5</v>
      </c>
      <c r="G118" s="25" t="s">
        <v>161</v>
      </c>
      <c r="H118" s="33"/>
      <c r="I118" s="34"/>
      <c r="J118" s="35"/>
      <c r="K118" s="35"/>
      <c r="L118" s="35"/>
      <c r="M118" s="36"/>
      <c r="N118" s="36"/>
      <c r="O118" s="37">
        <f t="shared" si="75"/>
        <v>0</v>
      </c>
      <c r="P118" s="38"/>
      <c r="Q118" s="39">
        <f t="shared" si="76"/>
        <v>0</v>
      </c>
      <c r="R118" s="39">
        <f t="shared" si="77"/>
        <v>0</v>
      </c>
      <c r="S118" s="33"/>
      <c r="T118" s="27">
        <f t="shared" si="78"/>
        <v>0</v>
      </c>
      <c r="U118" s="29">
        <f t="shared" si="41"/>
        <v>0</v>
      </c>
      <c r="V118" s="30"/>
    </row>
    <row r="119" spans="1:22" ht="30" customHeight="1" x14ac:dyDescent="0.15">
      <c r="A119" s="5">
        <v>132</v>
      </c>
      <c r="B119" s="31"/>
      <c r="C119" s="42" t="s">
        <v>0</v>
      </c>
      <c r="D119" s="1"/>
      <c r="E119" s="23" t="s">
        <v>274</v>
      </c>
      <c r="F119" s="24">
        <v>1</v>
      </c>
      <c r="G119" s="25" t="s">
        <v>161</v>
      </c>
      <c r="H119" s="33"/>
      <c r="I119" s="34"/>
      <c r="J119" s="35"/>
      <c r="K119" s="35"/>
      <c r="L119" s="35"/>
      <c r="M119" s="36"/>
      <c r="N119" s="36"/>
      <c r="O119" s="37">
        <f t="shared" si="75"/>
        <v>0</v>
      </c>
      <c r="P119" s="38"/>
      <c r="Q119" s="39">
        <f t="shared" si="76"/>
        <v>0</v>
      </c>
      <c r="R119" s="39">
        <f t="shared" si="77"/>
        <v>0</v>
      </c>
      <c r="S119" s="33"/>
      <c r="T119" s="27">
        <f t="shared" si="78"/>
        <v>0</v>
      </c>
      <c r="U119" s="29">
        <f t="shared" si="41"/>
        <v>0</v>
      </c>
      <c r="V119" s="32"/>
    </row>
    <row r="120" spans="1:22" ht="30" customHeight="1" x14ac:dyDescent="0.15">
      <c r="A120" s="5">
        <v>133</v>
      </c>
      <c r="B120" s="22" t="s">
        <v>66</v>
      </c>
      <c r="C120" s="1"/>
      <c r="D120" s="1"/>
      <c r="E120" s="23" t="s">
        <v>275</v>
      </c>
      <c r="F120" s="24"/>
      <c r="G120" s="25"/>
      <c r="H120" s="40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41"/>
      <c r="T120" s="28"/>
      <c r="U120" s="29"/>
      <c r="V120" s="30"/>
    </row>
    <row r="121" spans="1:22" ht="30" customHeight="1" x14ac:dyDescent="0.15">
      <c r="A121" s="5">
        <v>134</v>
      </c>
      <c r="B121" s="31"/>
      <c r="C121" s="22" t="s">
        <v>23</v>
      </c>
      <c r="D121" s="1"/>
      <c r="E121" s="2" t="s">
        <v>276</v>
      </c>
      <c r="F121" s="24">
        <v>1</v>
      </c>
      <c r="G121" s="25" t="s">
        <v>161</v>
      </c>
      <c r="H121" s="33"/>
      <c r="I121" s="34"/>
      <c r="J121" s="35"/>
      <c r="K121" s="35"/>
      <c r="L121" s="35"/>
      <c r="M121" s="36"/>
      <c r="N121" s="36"/>
      <c r="O121" s="37">
        <f t="shared" ref="O121:O123" si="79">SUM(J121:N121)</f>
        <v>0</v>
      </c>
      <c r="P121" s="38"/>
      <c r="Q121" s="39">
        <f t="shared" ref="Q121:Q123" si="80">O121*P121</f>
        <v>0</v>
      </c>
      <c r="R121" s="39">
        <f t="shared" ref="R121:R123" si="81">H121+I121+Q121</f>
        <v>0</v>
      </c>
      <c r="S121" s="33"/>
      <c r="T121" s="27">
        <f t="shared" ref="T121:T123" si="82">R121+S121</f>
        <v>0</v>
      </c>
      <c r="U121" s="29">
        <f t="shared" si="41"/>
        <v>0</v>
      </c>
      <c r="V121" s="30"/>
    </row>
    <row r="122" spans="1:22" ht="30" customHeight="1" x14ac:dyDescent="0.15">
      <c r="A122" s="5">
        <v>135</v>
      </c>
      <c r="B122" s="31"/>
      <c r="C122" s="22" t="s">
        <v>0</v>
      </c>
      <c r="D122" s="1"/>
      <c r="E122" s="2" t="s">
        <v>277</v>
      </c>
      <c r="F122" s="24">
        <v>1</v>
      </c>
      <c r="G122" s="25" t="s">
        <v>161</v>
      </c>
      <c r="H122" s="33"/>
      <c r="I122" s="34"/>
      <c r="J122" s="35"/>
      <c r="K122" s="35"/>
      <c r="L122" s="35"/>
      <c r="M122" s="36"/>
      <c r="N122" s="36"/>
      <c r="O122" s="37">
        <f t="shared" si="79"/>
        <v>0</v>
      </c>
      <c r="P122" s="38"/>
      <c r="Q122" s="39">
        <f t="shared" si="80"/>
        <v>0</v>
      </c>
      <c r="R122" s="39">
        <f t="shared" si="81"/>
        <v>0</v>
      </c>
      <c r="S122" s="33"/>
      <c r="T122" s="27">
        <f t="shared" si="82"/>
        <v>0</v>
      </c>
      <c r="U122" s="29">
        <f t="shared" si="41"/>
        <v>0</v>
      </c>
      <c r="V122" s="30"/>
    </row>
    <row r="123" spans="1:22" ht="30" customHeight="1" x14ac:dyDescent="0.15">
      <c r="A123" s="5">
        <v>156</v>
      </c>
      <c r="B123" s="43"/>
      <c r="C123" s="22" t="s">
        <v>1</v>
      </c>
      <c r="D123" s="1"/>
      <c r="E123" s="2" t="s">
        <v>278</v>
      </c>
      <c r="F123" s="24">
        <v>1</v>
      </c>
      <c r="G123" s="25" t="s">
        <v>161</v>
      </c>
      <c r="H123" s="33"/>
      <c r="I123" s="34"/>
      <c r="J123" s="35"/>
      <c r="K123" s="35"/>
      <c r="L123" s="35"/>
      <c r="M123" s="36"/>
      <c r="N123" s="36"/>
      <c r="O123" s="37">
        <f t="shared" si="79"/>
        <v>0</v>
      </c>
      <c r="P123" s="38"/>
      <c r="Q123" s="39">
        <f t="shared" si="80"/>
        <v>0</v>
      </c>
      <c r="R123" s="39">
        <f t="shared" si="81"/>
        <v>0</v>
      </c>
      <c r="S123" s="33"/>
      <c r="T123" s="27">
        <f t="shared" si="82"/>
        <v>0</v>
      </c>
      <c r="U123" s="29">
        <f t="shared" si="41"/>
        <v>0</v>
      </c>
      <c r="V123" s="47"/>
    </row>
    <row r="124" spans="1:22" ht="30" customHeight="1" x14ac:dyDescent="0.15">
      <c r="A124" s="5">
        <v>157</v>
      </c>
      <c r="B124" s="22" t="s">
        <v>68</v>
      </c>
      <c r="C124" s="1"/>
      <c r="D124" s="1"/>
      <c r="E124" s="23" t="s">
        <v>279</v>
      </c>
      <c r="F124" s="24"/>
      <c r="G124" s="25"/>
      <c r="H124" s="40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41"/>
      <c r="T124" s="28"/>
      <c r="U124" s="29"/>
      <c r="V124" s="32"/>
    </row>
    <row r="125" spans="1:22" ht="30" customHeight="1" x14ac:dyDescent="0.15">
      <c r="A125" s="5">
        <v>158</v>
      </c>
      <c r="B125" s="31"/>
      <c r="C125" s="22" t="s">
        <v>23</v>
      </c>
      <c r="D125" s="1"/>
      <c r="E125" s="23" t="s">
        <v>70</v>
      </c>
      <c r="F125" s="24">
        <v>3</v>
      </c>
      <c r="G125" s="25" t="s">
        <v>162</v>
      </c>
      <c r="H125" s="33"/>
      <c r="I125" s="34"/>
      <c r="J125" s="35"/>
      <c r="K125" s="35"/>
      <c r="L125" s="35"/>
      <c r="M125" s="36"/>
      <c r="N125" s="36"/>
      <c r="O125" s="37">
        <f t="shared" ref="O125:O126" si="83">SUM(J125:N125)</f>
        <v>0</v>
      </c>
      <c r="P125" s="38"/>
      <c r="Q125" s="39">
        <f t="shared" ref="Q125:Q126" si="84">O125*P125</f>
        <v>0</v>
      </c>
      <c r="R125" s="39">
        <f t="shared" ref="R125:R126" si="85">H125+I125+Q125</f>
        <v>0</v>
      </c>
      <c r="S125" s="33"/>
      <c r="T125" s="27">
        <f t="shared" ref="T125:T126" si="86">R125+S125</f>
        <v>0</v>
      </c>
      <c r="U125" s="29">
        <f t="shared" si="41"/>
        <v>0</v>
      </c>
      <c r="V125" s="32"/>
    </row>
    <row r="126" spans="1:22" ht="30" customHeight="1" x14ac:dyDescent="0.15">
      <c r="A126" s="5">
        <v>137</v>
      </c>
      <c r="B126" s="31"/>
      <c r="C126" s="22" t="s">
        <v>0</v>
      </c>
      <c r="D126" s="1"/>
      <c r="E126" s="2" t="s">
        <v>280</v>
      </c>
      <c r="F126" s="24">
        <v>3</v>
      </c>
      <c r="G126" s="25" t="s">
        <v>162</v>
      </c>
      <c r="H126" s="33"/>
      <c r="I126" s="34"/>
      <c r="J126" s="35"/>
      <c r="K126" s="35"/>
      <c r="L126" s="35"/>
      <c r="M126" s="36"/>
      <c r="N126" s="36"/>
      <c r="O126" s="37">
        <f t="shared" si="83"/>
        <v>0</v>
      </c>
      <c r="P126" s="38"/>
      <c r="Q126" s="39">
        <f t="shared" si="84"/>
        <v>0</v>
      </c>
      <c r="R126" s="39">
        <f t="shared" si="85"/>
        <v>0</v>
      </c>
      <c r="S126" s="33"/>
      <c r="T126" s="27">
        <f t="shared" si="86"/>
        <v>0</v>
      </c>
      <c r="U126" s="29">
        <f t="shared" si="41"/>
        <v>0</v>
      </c>
      <c r="V126" s="30"/>
    </row>
    <row r="127" spans="1:22" ht="30" customHeight="1" x14ac:dyDescent="0.15">
      <c r="A127" s="5">
        <v>138</v>
      </c>
      <c r="B127" s="22" t="s">
        <v>69</v>
      </c>
      <c r="C127" s="1"/>
      <c r="D127" s="1"/>
      <c r="E127" s="44" t="s">
        <v>281</v>
      </c>
      <c r="F127" s="24"/>
      <c r="G127" s="25"/>
      <c r="H127" s="40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41"/>
      <c r="T127" s="28"/>
      <c r="U127" s="29"/>
      <c r="V127" s="32"/>
    </row>
    <row r="128" spans="1:22" ht="30" customHeight="1" x14ac:dyDescent="0.15">
      <c r="A128" s="5">
        <v>138</v>
      </c>
      <c r="B128" s="31"/>
      <c r="C128" s="22" t="s">
        <v>23</v>
      </c>
      <c r="D128" s="1"/>
      <c r="E128" s="23" t="s">
        <v>282</v>
      </c>
      <c r="F128" s="24">
        <v>4</v>
      </c>
      <c r="G128" s="25" t="s">
        <v>161</v>
      </c>
      <c r="H128" s="33"/>
      <c r="I128" s="34"/>
      <c r="J128" s="35"/>
      <c r="K128" s="35"/>
      <c r="L128" s="35"/>
      <c r="M128" s="36"/>
      <c r="N128" s="36"/>
      <c r="O128" s="37">
        <f t="shared" ref="O128:O131" si="87">SUM(J128:N128)</f>
        <v>0</v>
      </c>
      <c r="P128" s="38"/>
      <c r="Q128" s="39">
        <f t="shared" ref="Q128:Q131" si="88">O128*P128</f>
        <v>0</v>
      </c>
      <c r="R128" s="39">
        <f t="shared" ref="R128:R131" si="89">H128+I128+Q128</f>
        <v>0</v>
      </c>
      <c r="S128" s="33"/>
      <c r="T128" s="27">
        <f t="shared" ref="T128:T131" si="90">R128+S128</f>
        <v>0</v>
      </c>
      <c r="U128" s="29">
        <f t="shared" ref="U128:U169" si="91">F128*T128</f>
        <v>0</v>
      </c>
      <c r="V128" s="32"/>
    </row>
    <row r="129" spans="1:22" ht="30" customHeight="1" x14ac:dyDescent="0.15">
      <c r="A129" s="5">
        <v>141</v>
      </c>
      <c r="B129" s="31"/>
      <c r="C129" s="22" t="s">
        <v>0</v>
      </c>
      <c r="D129" s="1"/>
      <c r="E129" s="23" t="s">
        <v>283</v>
      </c>
      <c r="F129" s="24">
        <v>5</v>
      </c>
      <c r="G129" s="25" t="s">
        <v>161</v>
      </c>
      <c r="H129" s="33"/>
      <c r="I129" s="34"/>
      <c r="J129" s="35"/>
      <c r="K129" s="35"/>
      <c r="L129" s="35"/>
      <c r="M129" s="36"/>
      <c r="N129" s="36"/>
      <c r="O129" s="37">
        <f t="shared" si="87"/>
        <v>0</v>
      </c>
      <c r="P129" s="38"/>
      <c r="Q129" s="39">
        <f t="shared" si="88"/>
        <v>0</v>
      </c>
      <c r="R129" s="39">
        <f t="shared" si="89"/>
        <v>0</v>
      </c>
      <c r="S129" s="33"/>
      <c r="T129" s="27">
        <f t="shared" si="90"/>
        <v>0</v>
      </c>
      <c r="U129" s="29">
        <f t="shared" si="91"/>
        <v>0</v>
      </c>
      <c r="V129" s="30"/>
    </row>
    <row r="130" spans="1:22" ht="30" customHeight="1" x14ac:dyDescent="0.15">
      <c r="A130" s="5">
        <v>141</v>
      </c>
      <c r="B130" s="31"/>
      <c r="C130" s="22" t="s">
        <v>1</v>
      </c>
      <c r="D130" s="1"/>
      <c r="E130" s="23" t="s">
        <v>284</v>
      </c>
      <c r="F130" s="24">
        <v>3</v>
      </c>
      <c r="G130" s="25" t="s">
        <v>161</v>
      </c>
      <c r="H130" s="33"/>
      <c r="I130" s="34"/>
      <c r="J130" s="35"/>
      <c r="K130" s="35"/>
      <c r="L130" s="35"/>
      <c r="M130" s="36"/>
      <c r="N130" s="36"/>
      <c r="O130" s="37">
        <f t="shared" si="87"/>
        <v>0</v>
      </c>
      <c r="P130" s="38"/>
      <c r="Q130" s="39">
        <f t="shared" si="88"/>
        <v>0</v>
      </c>
      <c r="R130" s="39">
        <f t="shared" si="89"/>
        <v>0</v>
      </c>
      <c r="S130" s="33"/>
      <c r="T130" s="27">
        <f t="shared" si="90"/>
        <v>0</v>
      </c>
      <c r="U130" s="29">
        <f t="shared" si="91"/>
        <v>0</v>
      </c>
      <c r="V130" s="30"/>
    </row>
    <row r="131" spans="1:22" ht="30" customHeight="1" x14ac:dyDescent="0.15">
      <c r="A131" s="5">
        <v>137</v>
      </c>
      <c r="B131" s="31"/>
      <c r="C131" s="22" t="s">
        <v>2</v>
      </c>
      <c r="D131" s="1"/>
      <c r="E131" s="23" t="s">
        <v>72</v>
      </c>
      <c r="F131" s="24">
        <v>4</v>
      </c>
      <c r="G131" s="25" t="s">
        <v>161</v>
      </c>
      <c r="H131" s="33"/>
      <c r="I131" s="34"/>
      <c r="J131" s="35"/>
      <c r="K131" s="35"/>
      <c r="L131" s="35"/>
      <c r="M131" s="36"/>
      <c r="N131" s="36"/>
      <c r="O131" s="37">
        <f t="shared" si="87"/>
        <v>0</v>
      </c>
      <c r="P131" s="38"/>
      <c r="Q131" s="39">
        <f t="shared" si="88"/>
        <v>0</v>
      </c>
      <c r="R131" s="39">
        <f t="shared" si="89"/>
        <v>0</v>
      </c>
      <c r="S131" s="33"/>
      <c r="T131" s="27">
        <f t="shared" si="90"/>
        <v>0</v>
      </c>
      <c r="U131" s="29">
        <f t="shared" si="91"/>
        <v>0</v>
      </c>
      <c r="V131" s="30"/>
    </row>
    <row r="132" spans="1:22" ht="30" customHeight="1" x14ac:dyDescent="0.15">
      <c r="B132" s="22" t="s">
        <v>71</v>
      </c>
      <c r="C132" s="1"/>
      <c r="D132" s="1"/>
      <c r="E132" s="44" t="s">
        <v>285</v>
      </c>
      <c r="F132" s="24"/>
      <c r="G132" s="25"/>
      <c r="H132" s="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41"/>
      <c r="T132" s="28"/>
      <c r="U132" s="29"/>
      <c r="V132" s="30"/>
    </row>
    <row r="133" spans="1:22" ht="30" customHeight="1" x14ac:dyDescent="0.15">
      <c r="A133" s="5">
        <v>139</v>
      </c>
      <c r="B133" s="31"/>
      <c r="C133" s="42" t="s">
        <v>23</v>
      </c>
      <c r="D133" s="1"/>
      <c r="E133" s="23" t="s">
        <v>221</v>
      </c>
      <c r="F133" s="24">
        <v>1</v>
      </c>
      <c r="G133" s="25" t="s">
        <v>161</v>
      </c>
      <c r="H133" s="33"/>
      <c r="I133" s="34"/>
      <c r="J133" s="35"/>
      <c r="K133" s="35"/>
      <c r="L133" s="35"/>
      <c r="M133" s="36"/>
      <c r="N133" s="36"/>
      <c r="O133" s="37">
        <f t="shared" ref="O133:O137" si="92">SUM(J133:N133)</f>
        <v>0</v>
      </c>
      <c r="P133" s="38"/>
      <c r="Q133" s="39">
        <f t="shared" ref="Q133:Q137" si="93">O133*P133</f>
        <v>0</v>
      </c>
      <c r="R133" s="39">
        <f t="shared" ref="R133:R137" si="94">H133+I133+Q133</f>
        <v>0</v>
      </c>
      <c r="S133" s="33"/>
      <c r="T133" s="27">
        <f t="shared" ref="T133:T137" si="95">R133+S133</f>
        <v>0</v>
      </c>
      <c r="U133" s="29">
        <f t="shared" si="91"/>
        <v>0</v>
      </c>
      <c r="V133" s="30"/>
    </row>
    <row r="134" spans="1:22" ht="30" customHeight="1" x14ac:dyDescent="0.15">
      <c r="A134" s="5">
        <v>136</v>
      </c>
      <c r="B134" s="31"/>
      <c r="C134" s="42" t="s">
        <v>0</v>
      </c>
      <c r="D134" s="1"/>
      <c r="E134" s="23" t="s">
        <v>286</v>
      </c>
      <c r="F134" s="24">
        <v>10</v>
      </c>
      <c r="G134" s="25" t="s">
        <v>161</v>
      </c>
      <c r="H134" s="33"/>
      <c r="I134" s="34"/>
      <c r="J134" s="35"/>
      <c r="K134" s="35"/>
      <c r="L134" s="35"/>
      <c r="M134" s="36"/>
      <c r="N134" s="36"/>
      <c r="O134" s="37">
        <f t="shared" si="92"/>
        <v>0</v>
      </c>
      <c r="P134" s="38"/>
      <c r="Q134" s="39">
        <f t="shared" si="93"/>
        <v>0</v>
      </c>
      <c r="R134" s="39">
        <f t="shared" si="94"/>
        <v>0</v>
      </c>
      <c r="S134" s="33"/>
      <c r="T134" s="27">
        <f t="shared" si="95"/>
        <v>0</v>
      </c>
      <c r="U134" s="29">
        <f t="shared" si="91"/>
        <v>0</v>
      </c>
      <c r="V134" s="30"/>
    </row>
    <row r="135" spans="1:22" ht="30" customHeight="1" x14ac:dyDescent="0.15">
      <c r="A135" s="5">
        <v>139</v>
      </c>
      <c r="B135" s="31"/>
      <c r="C135" s="42" t="s">
        <v>1</v>
      </c>
      <c r="D135" s="1"/>
      <c r="E135" s="23" t="s">
        <v>287</v>
      </c>
      <c r="F135" s="24">
        <v>13</v>
      </c>
      <c r="G135" s="25" t="s">
        <v>161</v>
      </c>
      <c r="H135" s="33"/>
      <c r="I135" s="34"/>
      <c r="J135" s="35"/>
      <c r="K135" s="35"/>
      <c r="L135" s="35"/>
      <c r="M135" s="36"/>
      <c r="N135" s="36"/>
      <c r="O135" s="37">
        <f t="shared" si="92"/>
        <v>0</v>
      </c>
      <c r="P135" s="38"/>
      <c r="Q135" s="39">
        <f t="shared" si="93"/>
        <v>0</v>
      </c>
      <c r="R135" s="39">
        <f t="shared" si="94"/>
        <v>0</v>
      </c>
      <c r="S135" s="33"/>
      <c r="T135" s="27">
        <f t="shared" si="95"/>
        <v>0</v>
      </c>
      <c r="U135" s="29">
        <f t="shared" si="91"/>
        <v>0</v>
      </c>
      <c r="V135" s="30"/>
    </row>
    <row r="136" spans="1:22" ht="30" customHeight="1" x14ac:dyDescent="0.15">
      <c r="A136" s="5">
        <v>136</v>
      </c>
      <c r="B136" s="31"/>
      <c r="C136" s="42" t="s">
        <v>2</v>
      </c>
      <c r="D136" s="1"/>
      <c r="E136" s="23" t="s">
        <v>72</v>
      </c>
      <c r="F136" s="24">
        <v>7</v>
      </c>
      <c r="G136" s="25" t="s">
        <v>161</v>
      </c>
      <c r="H136" s="33"/>
      <c r="I136" s="34"/>
      <c r="J136" s="35"/>
      <c r="K136" s="35"/>
      <c r="L136" s="35"/>
      <c r="M136" s="36"/>
      <c r="N136" s="36"/>
      <c r="O136" s="37">
        <f t="shared" si="92"/>
        <v>0</v>
      </c>
      <c r="P136" s="38"/>
      <c r="Q136" s="39">
        <f t="shared" si="93"/>
        <v>0</v>
      </c>
      <c r="R136" s="39">
        <f t="shared" si="94"/>
        <v>0</v>
      </c>
      <c r="S136" s="33"/>
      <c r="T136" s="27">
        <f t="shared" si="95"/>
        <v>0</v>
      </c>
      <c r="U136" s="29">
        <f t="shared" si="91"/>
        <v>0</v>
      </c>
      <c r="V136" s="30"/>
    </row>
    <row r="137" spans="1:22" ht="30" customHeight="1" x14ac:dyDescent="0.15">
      <c r="A137" s="5">
        <v>90</v>
      </c>
      <c r="B137" s="22" t="s">
        <v>73</v>
      </c>
      <c r="C137" s="1"/>
      <c r="D137" s="1"/>
      <c r="E137" s="44" t="s">
        <v>288</v>
      </c>
      <c r="F137" s="24">
        <v>1</v>
      </c>
      <c r="G137" s="25" t="s">
        <v>161</v>
      </c>
      <c r="H137" s="33"/>
      <c r="I137" s="34"/>
      <c r="J137" s="35"/>
      <c r="K137" s="35"/>
      <c r="L137" s="35"/>
      <c r="M137" s="36"/>
      <c r="N137" s="36"/>
      <c r="O137" s="37">
        <f t="shared" si="92"/>
        <v>0</v>
      </c>
      <c r="P137" s="38"/>
      <c r="Q137" s="39">
        <f t="shared" si="93"/>
        <v>0</v>
      </c>
      <c r="R137" s="39">
        <f t="shared" si="94"/>
        <v>0</v>
      </c>
      <c r="S137" s="33"/>
      <c r="T137" s="27">
        <f t="shared" si="95"/>
        <v>0</v>
      </c>
      <c r="U137" s="29">
        <f t="shared" si="91"/>
        <v>0</v>
      </c>
      <c r="V137" s="30"/>
    </row>
    <row r="138" spans="1:22" ht="30" customHeight="1" x14ac:dyDescent="0.15">
      <c r="A138" s="5">
        <v>92</v>
      </c>
      <c r="B138" s="22" t="s">
        <v>74</v>
      </c>
      <c r="C138" s="1"/>
      <c r="D138" s="1"/>
      <c r="E138" s="23" t="s">
        <v>289</v>
      </c>
      <c r="F138" s="24"/>
      <c r="G138" s="25"/>
      <c r="H138" s="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41"/>
      <c r="T138" s="28"/>
      <c r="U138" s="29"/>
      <c r="V138" s="30"/>
    </row>
    <row r="139" spans="1:22" ht="30" customHeight="1" x14ac:dyDescent="0.15">
      <c r="A139" s="5">
        <v>86</v>
      </c>
      <c r="B139" s="31"/>
      <c r="C139" s="42" t="s">
        <v>23</v>
      </c>
      <c r="D139" s="1"/>
      <c r="E139" s="2" t="s">
        <v>290</v>
      </c>
      <c r="F139" s="24"/>
      <c r="G139" s="25"/>
      <c r="H139" s="40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41"/>
      <c r="T139" s="28"/>
      <c r="U139" s="29"/>
      <c r="V139" s="30"/>
    </row>
    <row r="140" spans="1:22" ht="30" customHeight="1" x14ac:dyDescent="0.15">
      <c r="A140" s="5">
        <v>86</v>
      </c>
      <c r="B140" s="31"/>
      <c r="C140" s="42"/>
      <c r="D140" s="1" t="s">
        <v>31</v>
      </c>
      <c r="E140" s="2" t="s">
        <v>163</v>
      </c>
      <c r="F140" s="24">
        <v>10</v>
      </c>
      <c r="G140" s="25" t="s">
        <v>162</v>
      </c>
      <c r="H140" s="33"/>
      <c r="I140" s="34"/>
      <c r="J140" s="35"/>
      <c r="K140" s="35"/>
      <c r="L140" s="35"/>
      <c r="M140" s="36"/>
      <c r="N140" s="36"/>
      <c r="O140" s="37">
        <f t="shared" ref="O140:O142" si="96">SUM(J140:N140)</f>
        <v>0</v>
      </c>
      <c r="P140" s="38"/>
      <c r="Q140" s="39">
        <f t="shared" ref="Q140:Q142" si="97">O140*P140</f>
        <v>0</v>
      </c>
      <c r="R140" s="39">
        <f t="shared" ref="R140:R142" si="98">H140+I140+Q140</f>
        <v>0</v>
      </c>
      <c r="S140" s="33"/>
      <c r="T140" s="27">
        <f t="shared" ref="T140:T142" si="99">R140+S140</f>
        <v>0</v>
      </c>
      <c r="U140" s="29">
        <f t="shared" si="91"/>
        <v>0</v>
      </c>
      <c r="V140" s="30"/>
    </row>
    <row r="141" spans="1:22" ht="30" customHeight="1" x14ac:dyDescent="0.15">
      <c r="A141" s="5">
        <v>86</v>
      </c>
      <c r="B141" s="31"/>
      <c r="C141" s="42"/>
      <c r="D141" s="1" t="s">
        <v>33</v>
      </c>
      <c r="E141" s="2" t="s">
        <v>164</v>
      </c>
      <c r="F141" s="24">
        <v>2</v>
      </c>
      <c r="G141" s="25" t="s">
        <v>162</v>
      </c>
      <c r="H141" s="33"/>
      <c r="I141" s="34"/>
      <c r="J141" s="35"/>
      <c r="K141" s="35"/>
      <c r="L141" s="35"/>
      <c r="M141" s="36"/>
      <c r="N141" s="36"/>
      <c r="O141" s="37">
        <f t="shared" si="96"/>
        <v>0</v>
      </c>
      <c r="P141" s="38"/>
      <c r="Q141" s="39">
        <f t="shared" si="97"/>
        <v>0</v>
      </c>
      <c r="R141" s="39">
        <f t="shared" si="98"/>
        <v>0</v>
      </c>
      <c r="S141" s="33"/>
      <c r="T141" s="27">
        <f t="shared" si="99"/>
        <v>0</v>
      </c>
      <c r="U141" s="29">
        <f t="shared" si="91"/>
        <v>0</v>
      </c>
      <c r="V141" s="30"/>
    </row>
    <row r="142" spans="1:22" ht="30" customHeight="1" x14ac:dyDescent="0.15">
      <c r="A142" s="5">
        <v>87</v>
      </c>
      <c r="B142" s="42" t="s">
        <v>75</v>
      </c>
      <c r="C142" s="1"/>
      <c r="D142" s="1"/>
      <c r="E142" s="23" t="s">
        <v>77</v>
      </c>
      <c r="F142" s="24">
        <v>14</v>
      </c>
      <c r="G142" s="25" t="s">
        <v>162</v>
      </c>
      <c r="H142" s="33"/>
      <c r="I142" s="34"/>
      <c r="J142" s="35"/>
      <c r="K142" s="35"/>
      <c r="L142" s="35"/>
      <c r="M142" s="36"/>
      <c r="N142" s="36"/>
      <c r="O142" s="37">
        <f t="shared" si="96"/>
        <v>0</v>
      </c>
      <c r="P142" s="38"/>
      <c r="Q142" s="39">
        <f t="shared" si="97"/>
        <v>0</v>
      </c>
      <c r="R142" s="39">
        <f t="shared" si="98"/>
        <v>0</v>
      </c>
      <c r="S142" s="33"/>
      <c r="T142" s="27">
        <f t="shared" si="99"/>
        <v>0</v>
      </c>
      <c r="U142" s="29">
        <f t="shared" si="91"/>
        <v>0</v>
      </c>
      <c r="V142" s="30"/>
    </row>
    <row r="143" spans="1:22" ht="30" customHeight="1" x14ac:dyDescent="0.15">
      <c r="A143" s="5">
        <v>88</v>
      </c>
      <c r="B143" s="22" t="s">
        <v>76</v>
      </c>
      <c r="C143" s="1"/>
      <c r="D143" s="1"/>
      <c r="E143" s="23" t="s">
        <v>291</v>
      </c>
      <c r="F143" s="24"/>
      <c r="G143" s="25"/>
      <c r="H143" s="40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41"/>
      <c r="T143" s="28"/>
      <c r="U143" s="29"/>
      <c r="V143" s="30"/>
    </row>
    <row r="144" spans="1:22" ht="30" customHeight="1" x14ac:dyDescent="0.15">
      <c r="A144" s="5">
        <v>89</v>
      </c>
      <c r="B144" s="31"/>
      <c r="C144" s="42" t="s">
        <v>23</v>
      </c>
      <c r="D144" s="1"/>
      <c r="E144" s="23" t="s">
        <v>292</v>
      </c>
      <c r="F144" s="24">
        <v>1</v>
      </c>
      <c r="G144" s="25" t="s">
        <v>20</v>
      </c>
      <c r="H144" s="33"/>
      <c r="I144" s="34"/>
      <c r="J144" s="35"/>
      <c r="K144" s="35"/>
      <c r="L144" s="35"/>
      <c r="M144" s="36"/>
      <c r="N144" s="36"/>
      <c r="O144" s="37">
        <f t="shared" ref="O144:O145" si="100">SUM(J144:N144)</f>
        <v>0</v>
      </c>
      <c r="P144" s="38"/>
      <c r="Q144" s="39">
        <f t="shared" ref="Q144:Q145" si="101">O144*P144</f>
        <v>0</v>
      </c>
      <c r="R144" s="39">
        <f t="shared" ref="R144:R145" si="102">H144+I144+Q144</f>
        <v>0</v>
      </c>
      <c r="S144" s="33"/>
      <c r="T144" s="27">
        <f t="shared" ref="T144:T145" si="103">R144+S144</f>
        <v>0</v>
      </c>
      <c r="U144" s="29">
        <f t="shared" si="91"/>
        <v>0</v>
      </c>
      <c r="V144" s="30"/>
    </row>
    <row r="145" spans="1:22" ht="30" customHeight="1" x14ac:dyDescent="0.15">
      <c r="A145" s="5">
        <v>93</v>
      </c>
      <c r="B145" s="31"/>
      <c r="C145" s="42" t="s">
        <v>0</v>
      </c>
      <c r="D145" s="1"/>
      <c r="E145" s="23" t="s">
        <v>293</v>
      </c>
      <c r="F145" s="24">
        <v>23</v>
      </c>
      <c r="G145" s="25" t="s">
        <v>189</v>
      </c>
      <c r="H145" s="33"/>
      <c r="I145" s="34"/>
      <c r="J145" s="35"/>
      <c r="K145" s="35"/>
      <c r="L145" s="35"/>
      <c r="M145" s="36"/>
      <c r="N145" s="36"/>
      <c r="O145" s="37">
        <f t="shared" si="100"/>
        <v>0</v>
      </c>
      <c r="P145" s="38"/>
      <c r="Q145" s="39">
        <f t="shared" si="101"/>
        <v>0</v>
      </c>
      <c r="R145" s="39">
        <f t="shared" si="102"/>
        <v>0</v>
      </c>
      <c r="S145" s="33"/>
      <c r="T145" s="27">
        <f t="shared" si="103"/>
        <v>0</v>
      </c>
      <c r="U145" s="29">
        <f t="shared" si="91"/>
        <v>0</v>
      </c>
      <c r="V145" s="30"/>
    </row>
    <row r="146" spans="1:22" ht="30" customHeight="1" x14ac:dyDescent="0.15">
      <c r="A146" s="5">
        <v>94</v>
      </c>
      <c r="B146" s="22" t="s">
        <v>78</v>
      </c>
      <c r="C146" s="1"/>
      <c r="D146" s="1"/>
      <c r="E146" s="3" t="s">
        <v>294</v>
      </c>
      <c r="F146" s="24"/>
      <c r="G146" s="25"/>
      <c r="H146" s="40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41"/>
      <c r="T146" s="28"/>
      <c r="U146" s="29"/>
      <c r="V146" s="47"/>
    </row>
    <row r="147" spans="1:22" ht="30" customHeight="1" x14ac:dyDescent="0.15">
      <c r="A147" s="5">
        <v>95</v>
      </c>
      <c r="B147" s="31"/>
      <c r="C147" s="42" t="s">
        <v>23</v>
      </c>
      <c r="D147" s="1"/>
      <c r="E147" s="4" t="s">
        <v>295</v>
      </c>
      <c r="F147" s="24">
        <v>1</v>
      </c>
      <c r="G147" s="25" t="s">
        <v>162</v>
      </c>
      <c r="H147" s="33"/>
      <c r="I147" s="34"/>
      <c r="J147" s="35"/>
      <c r="K147" s="35"/>
      <c r="L147" s="35"/>
      <c r="M147" s="36"/>
      <c r="N147" s="36"/>
      <c r="O147" s="37">
        <f t="shared" ref="O147:O148" si="104">SUM(J147:N147)</f>
        <v>0</v>
      </c>
      <c r="P147" s="38"/>
      <c r="Q147" s="39">
        <f t="shared" ref="Q147:Q148" si="105">O147*P147</f>
        <v>0</v>
      </c>
      <c r="R147" s="39">
        <f t="shared" ref="R147:R148" si="106">H147+I147+Q147</f>
        <v>0</v>
      </c>
      <c r="S147" s="33"/>
      <c r="T147" s="27">
        <f t="shared" ref="T147:T148" si="107">R147+S147</f>
        <v>0</v>
      </c>
      <c r="U147" s="29">
        <f t="shared" si="91"/>
        <v>0</v>
      </c>
      <c r="V147" s="30"/>
    </row>
    <row r="148" spans="1:22" ht="30" customHeight="1" x14ac:dyDescent="0.15">
      <c r="A148" s="5">
        <v>145</v>
      </c>
      <c r="B148" s="31"/>
      <c r="C148" s="42" t="s">
        <v>0</v>
      </c>
      <c r="D148" s="1"/>
      <c r="E148" s="3" t="s">
        <v>296</v>
      </c>
      <c r="F148" s="24">
        <v>14</v>
      </c>
      <c r="G148" s="25" t="s">
        <v>162</v>
      </c>
      <c r="H148" s="33"/>
      <c r="I148" s="34"/>
      <c r="J148" s="35"/>
      <c r="K148" s="35"/>
      <c r="L148" s="35"/>
      <c r="M148" s="36"/>
      <c r="N148" s="36"/>
      <c r="O148" s="37">
        <f t="shared" si="104"/>
        <v>0</v>
      </c>
      <c r="P148" s="38"/>
      <c r="Q148" s="39">
        <f t="shared" si="105"/>
        <v>0</v>
      </c>
      <c r="R148" s="39">
        <f t="shared" si="106"/>
        <v>0</v>
      </c>
      <c r="S148" s="33"/>
      <c r="T148" s="27">
        <f t="shared" si="107"/>
        <v>0</v>
      </c>
      <c r="U148" s="29">
        <f t="shared" si="91"/>
        <v>0</v>
      </c>
      <c r="V148" s="47"/>
    </row>
    <row r="149" spans="1:22" ht="30" customHeight="1" x14ac:dyDescent="0.15">
      <c r="A149" s="5">
        <v>146</v>
      </c>
      <c r="B149" s="22" t="s">
        <v>79</v>
      </c>
      <c r="C149" s="1"/>
      <c r="D149" s="1"/>
      <c r="E149" s="23" t="s">
        <v>297</v>
      </c>
      <c r="F149" s="24"/>
      <c r="G149" s="25"/>
      <c r="H149" s="40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41"/>
      <c r="T149" s="28"/>
      <c r="U149" s="29"/>
      <c r="V149" s="47"/>
    </row>
    <row r="150" spans="1:22" ht="30" customHeight="1" x14ac:dyDescent="0.15">
      <c r="A150" s="5">
        <v>147</v>
      </c>
      <c r="B150" s="31"/>
      <c r="C150" s="22" t="s">
        <v>23</v>
      </c>
      <c r="D150" s="1"/>
      <c r="E150" s="23" t="s">
        <v>298</v>
      </c>
      <c r="F150" s="24"/>
      <c r="G150" s="25"/>
      <c r="H150" s="40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41"/>
      <c r="T150" s="28"/>
      <c r="U150" s="29"/>
      <c r="V150" s="47"/>
    </row>
    <row r="151" spans="1:22" ht="30" customHeight="1" x14ac:dyDescent="0.15">
      <c r="A151" s="5">
        <v>148</v>
      </c>
      <c r="B151" s="31"/>
      <c r="C151" s="31"/>
      <c r="D151" s="1" t="s">
        <v>31</v>
      </c>
      <c r="E151" s="2" t="s">
        <v>299</v>
      </c>
      <c r="F151" s="24">
        <v>1</v>
      </c>
      <c r="G151" s="25" t="s">
        <v>162</v>
      </c>
      <c r="H151" s="33"/>
      <c r="I151" s="34"/>
      <c r="J151" s="35"/>
      <c r="K151" s="35"/>
      <c r="L151" s="35"/>
      <c r="M151" s="36"/>
      <c r="N151" s="36"/>
      <c r="O151" s="37">
        <f t="shared" ref="O151:O153" si="108">SUM(J151:N151)</f>
        <v>0</v>
      </c>
      <c r="P151" s="38"/>
      <c r="Q151" s="39">
        <f t="shared" ref="Q151:Q153" si="109">O151*P151</f>
        <v>0</v>
      </c>
      <c r="R151" s="39">
        <f t="shared" ref="R151:R153" si="110">H151+I151+Q151</f>
        <v>0</v>
      </c>
      <c r="S151" s="33"/>
      <c r="T151" s="27">
        <f t="shared" ref="T151:T153" si="111">R151+S151</f>
        <v>0</v>
      </c>
      <c r="U151" s="29">
        <f t="shared" si="91"/>
        <v>0</v>
      </c>
      <c r="V151" s="47"/>
    </row>
    <row r="152" spans="1:22" ht="30" customHeight="1" x14ac:dyDescent="0.15">
      <c r="A152" s="5">
        <v>149</v>
      </c>
      <c r="B152" s="31"/>
      <c r="C152" s="31"/>
      <c r="D152" s="1" t="s">
        <v>33</v>
      </c>
      <c r="E152" s="2" t="s">
        <v>300</v>
      </c>
      <c r="F152" s="24">
        <v>2</v>
      </c>
      <c r="G152" s="25" t="s">
        <v>162</v>
      </c>
      <c r="H152" s="33"/>
      <c r="I152" s="34"/>
      <c r="J152" s="35"/>
      <c r="K152" s="35"/>
      <c r="L152" s="35"/>
      <c r="M152" s="36"/>
      <c r="N152" s="36"/>
      <c r="O152" s="37">
        <f t="shared" si="108"/>
        <v>0</v>
      </c>
      <c r="P152" s="38"/>
      <c r="Q152" s="39">
        <f t="shared" si="109"/>
        <v>0</v>
      </c>
      <c r="R152" s="39">
        <f t="shared" si="110"/>
        <v>0</v>
      </c>
      <c r="S152" s="33"/>
      <c r="T152" s="27">
        <f t="shared" si="111"/>
        <v>0</v>
      </c>
      <c r="U152" s="29">
        <f t="shared" si="91"/>
        <v>0</v>
      </c>
      <c r="V152" s="47"/>
    </row>
    <row r="153" spans="1:22" ht="30" customHeight="1" x14ac:dyDescent="0.15">
      <c r="A153" s="5">
        <v>149</v>
      </c>
      <c r="B153" s="31"/>
      <c r="C153" s="31"/>
      <c r="D153" s="1" t="s">
        <v>34</v>
      </c>
      <c r="E153" s="2" t="s">
        <v>301</v>
      </c>
      <c r="F153" s="24">
        <v>9</v>
      </c>
      <c r="G153" s="25" t="s">
        <v>162</v>
      </c>
      <c r="H153" s="33"/>
      <c r="I153" s="34"/>
      <c r="J153" s="35"/>
      <c r="K153" s="35"/>
      <c r="L153" s="35"/>
      <c r="M153" s="36"/>
      <c r="N153" s="36"/>
      <c r="O153" s="37">
        <f t="shared" si="108"/>
        <v>0</v>
      </c>
      <c r="P153" s="38"/>
      <c r="Q153" s="39">
        <f t="shared" si="109"/>
        <v>0</v>
      </c>
      <c r="R153" s="39">
        <f t="shared" si="110"/>
        <v>0</v>
      </c>
      <c r="S153" s="33"/>
      <c r="T153" s="27">
        <f t="shared" si="111"/>
        <v>0</v>
      </c>
      <c r="U153" s="29">
        <f t="shared" si="91"/>
        <v>0</v>
      </c>
      <c r="V153" s="47"/>
    </row>
    <row r="154" spans="1:22" ht="30" customHeight="1" x14ac:dyDescent="0.15">
      <c r="A154" s="5">
        <v>150</v>
      </c>
      <c r="B154" s="31"/>
      <c r="C154" s="22" t="s">
        <v>0</v>
      </c>
      <c r="D154" s="1"/>
      <c r="E154" s="23" t="s">
        <v>302</v>
      </c>
      <c r="F154" s="24"/>
      <c r="G154" s="25"/>
      <c r="H154" s="40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41"/>
      <c r="T154" s="28"/>
      <c r="U154" s="29"/>
      <c r="V154" s="47"/>
    </row>
    <row r="155" spans="1:22" ht="30" customHeight="1" x14ac:dyDescent="0.15">
      <c r="A155" s="5">
        <v>151</v>
      </c>
      <c r="B155" s="31"/>
      <c r="C155" s="31"/>
      <c r="D155" s="1" t="s">
        <v>31</v>
      </c>
      <c r="E155" s="4" t="s">
        <v>303</v>
      </c>
      <c r="F155" s="24">
        <v>190</v>
      </c>
      <c r="G155" s="25" t="s">
        <v>162</v>
      </c>
      <c r="H155" s="33"/>
      <c r="I155" s="34"/>
      <c r="J155" s="35"/>
      <c r="K155" s="35"/>
      <c r="L155" s="35"/>
      <c r="M155" s="36"/>
      <c r="N155" s="36"/>
      <c r="O155" s="37">
        <f t="shared" ref="O155:O158" si="112">SUM(J155:N155)</f>
        <v>0</v>
      </c>
      <c r="P155" s="38"/>
      <c r="Q155" s="39">
        <f t="shared" ref="Q155:Q158" si="113">O155*P155</f>
        <v>0</v>
      </c>
      <c r="R155" s="39">
        <f t="shared" ref="R155:R158" si="114">H155+I155+Q155</f>
        <v>0</v>
      </c>
      <c r="S155" s="33"/>
      <c r="T155" s="27">
        <f t="shared" ref="T155:T158" si="115">R155+S155</f>
        <v>0</v>
      </c>
      <c r="U155" s="29">
        <f t="shared" si="91"/>
        <v>0</v>
      </c>
      <c r="V155" s="47"/>
    </row>
    <row r="156" spans="1:22" ht="30" customHeight="1" x14ac:dyDescent="0.15">
      <c r="A156" s="5">
        <v>152</v>
      </c>
      <c r="B156" s="31"/>
      <c r="C156" s="31"/>
      <c r="D156" s="1" t="s">
        <v>33</v>
      </c>
      <c r="E156" s="4" t="s">
        <v>304</v>
      </c>
      <c r="F156" s="24">
        <v>6</v>
      </c>
      <c r="G156" s="25" t="s">
        <v>162</v>
      </c>
      <c r="H156" s="33"/>
      <c r="I156" s="34"/>
      <c r="J156" s="35"/>
      <c r="K156" s="35"/>
      <c r="L156" s="35"/>
      <c r="M156" s="36"/>
      <c r="N156" s="36"/>
      <c r="O156" s="37">
        <f t="shared" si="112"/>
        <v>0</v>
      </c>
      <c r="P156" s="38"/>
      <c r="Q156" s="39">
        <f t="shared" si="113"/>
        <v>0</v>
      </c>
      <c r="R156" s="39">
        <f t="shared" si="114"/>
        <v>0</v>
      </c>
      <c r="S156" s="33"/>
      <c r="T156" s="27">
        <f t="shared" si="115"/>
        <v>0</v>
      </c>
      <c r="U156" s="29">
        <f t="shared" si="91"/>
        <v>0</v>
      </c>
      <c r="V156" s="47"/>
    </row>
    <row r="157" spans="1:22" ht="30" customHeight="1" x14ac:dyDescent="0.15">
      <c r="A157" s="5">
        <v>153</v>
      </c>
      <c r="B157" s="31"/>
      <c r="C157" s="31"/>
      <c r="D157" s="1" t="s">
        <v>34</v>
      </c>
      <c r="E157" s="4" t="s">
        <v>305</v>
      </c>
      <c r="F157" s="24">
        <v>15</v>
      </c>
      <c r="G157" s="25" t="s">
        <v>162</v>
      </c>
      <c r="H157" s="33"/>
      <c r="I157" s="34"/>
      <c r="J157" s="35"/>
      <c r="K157" s="35"/>
      <c r="L157" s="35"/>
      <c r="M157" s="36"/>
      <c r="N157" s="36"/>
      <c r="O157" s="37">
        <f t="shared" si="112"/>
        <v>0</v>
      </c>
      <c r="P157" s="38"/>
      <c r="Q157" s="39">
        <f t="shared" si="113"/>
        <v>0</v>
      </c>
      <c r="R157" s="39">
        <f t="shared" si="114"/>
        <v>0</v>
      </c>
      <c r="S157" s="33"/>
      <c r="T157" s="27">
        <f t="shared" si="115"/>
        <v>0</v>
      </c>
      <c r="U157" s="29">
        <f t="shared" si="91"/>
        <v>0</v>
      </c>
      <c r="V157" s="32"/>
    </row>
    <row r="158" spans="1:22" ht="30" customHeight="1" x14ac:dyDescent="0.15">
      <c r="A158" s="5">
        <v>154</v>
      </c>
      <c r="B158" s="31"/>
      <c r="C158" s="31"/>
      <c r="D158" s="1" t="s">
        <v>35</v>
      </c>
      <c r="E158" s="23" t="s">
        <v>306</v>
      </c>
      <c r="F158" s="24">
        <v>6</v>
      </c>
      <c r="G158" s="25" t="s">
        <v>162</v>
      </c>
      <c r="H158" s="33"/>
      <c r="I158" s="34"/>
      <c r="J158" s="35"/>
      <c r="K158" s="35"/>
      <c r="L158" s="35"/>
      <c r="M158" s="36"/>
      <c r="N158" s="36"/>
      <c r="O158" s="37">
        <f t="shared" si="112"/>
        <v>0</v>
      </c>
      <c r="P158" s="38"/>
      <c r="Q158" s="39">
        <f t="shared" si="113"/>
        <v>0</v>
      </c>
      <c r="R158" s="39">
        <f t="shared" si="114"/>
        <v>0</v>
      </c>
      <c r="S158" s="33"/>
      <c r="T158" s="27">
        <f t="shared" si="115"/>
        <v>0</v>
      </c>
      <c r="U158" s="29">
        <f t="shared" si="91"/>
        <v>0</v>
      </c>
      <c r="V158" s="30"/>
    </row>
    <row r="159" spans="1:22" ht="30" customHeight="1" x14ac:dyDescent="0.15">
      <c r="A159" s="5">
        <v>150</v>
      </c>
      <c r="B159" s="31"/>
      <c r="C159" s="22" t="s">
        <v>1</v>
      </c>
      <c r="D159" s="1"/>
      <c r="E159" s="23" t="s">
        <v>165</v>
      </c>
      <c r="F159" s="24"/>
      <c r="G159" s="25"/>
      <c r="H159" s="40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41"/>
      <c r="T159" s="28"/>
      <c r="U159" s="29"/>
      <c r="V159" s="47"/>
    </row>
    <row r="160" spans="1:22" ht="30" customHeight="1" x14ac:dyDescent="0.15">
      <c r="A160" s="5">
        <v>151</v>
      </c>
      <c r="B160" s="31"/>
      <c r="C160" s="31"/>
      <c r="D160" s="1" t="s">
        <v>31</v>
      </c>
      <c r="E160" s="4" t="s">
        <v>166</v>
      </c>
      <c r="F160" s="24">
        <v>2</v>
      </c>
      <c r="G160" s="25" t="s">
        <v>162</v>
      </c>
      <c r="H160" s="33"/>
      <c r="I160" s="34"/>
      <c r="J160" s="35"/>
      <c r="K160" s="35"/>
      <c r="L160" s="35"/>
      <c r="M160" s="36"/>
      <c r="N160" s="36"/>
      <c r="O160" s="37">
        <f t="shared" ref="O160:O162" si="116">SUM(J160:N160)</f>
        <v>0</v>
      </c>
      <c r="P160" s="38"/>
      <c r="Q160" s="39">
        <f t="shared" ref="Q160:Q162" si="117">O160*P160</f>
        <v>0</v>
      </c>
      <c r="R160" s="39">
        <f t="shared" ref="R160:R162" si="118">H160+I160+Q160</f>
        <v>0</v>
      </c>
      <c r="S160" s="33"/>
      <c r="T160" s="27">
        <f t="shared" ref="T160:T162" si="119">R160+S160</f>
        <v>0</v>
      </c>
      <c r="U160" s="29">
        <f t="shared" ref="U160:U161" si="120">F160*T160</f>
        <v>0</v>
      </c>
      <c r="V160" s="47"/>
    </row>
    <row r="161" spans="1:22" ht="30" customHeight="1" x14ac:dyDescent="0.15">
      <c r="A161" s="5">
        <v>152</v>
      </c>
      <c r="B161" s="31"/>
      <c r="C161" s="31"/>
      <c r="D161" s="1" t="s">
        <v>33</v>
      </c>
      <c r="E161" s="4" t="s">
        <v>167</v>
      </c>
      <c r="F161" s="24">
        <v>4</v>
      </c>
      <c r="G161" s="25" t="s">
        <v>162</v>
      </c>
      <c r="H161" s="33"/>
      <c r="I161" s="34"/>
      <c r="J161" s="35"/>
      <c r="K161" s="35"/>
      <c r="L161" s="35"/>
      <c r="M161" s="36"/>
      <c r="N161" s="36"/>
      <c r="O161" s="37">
        <f t="shared" si="116"/>
        <v>0</v>
      </c>
      <c r="P161" s="38"/>
      <c r="Q161" s="39">
        <f t="shared" si="117"/>
        <v>0</v>
      </c>
      <c r="R161" s="39">
        <f t="shared" si="118"/>
        <v>0</v>
      </c>
      <c r="S161" s="33"/>
      <c r="T161" s="27">
        <f t="shared" si="119"/>
        <v>0</v>
      </c>
      <c r="U161" s="29">
        <f t="shared" si="120"/>
        <v>0</v>
      </c>
      <c r="V161" s="47"/>
    </row>
    <row r="162" spans="1:22" ht="30" customHeight="1" x14ac:dyDescent="0.15">
      <c r="A162" s="5">
        <v>155</v>
      </c>
      <c r="B162" s="42" t="s">
        <v>80</v>
      </c>
      <c r="C162" s="1"/>
      <c r="D162" s="1"/>
      <c r="E162" s="23" t="s">
        <v>307</v>
      </c>
      <c r="F162" s="24">
        <v>1</v>
      </c>
      <c r="G162" s="25" t="s">
        <v>162</v>
      </c>
      <c r="H162" s="33"/>
      <c r="I162" s="34"/>
      <c r="J162" s="35"/>
      <c r="K162" s="35"/>
      <c r="L162" s="35"/>
      <c r="M162" s="36"/>
      <c r="N162" s="36"/>
      <c r="O162" s="37">
        <f t="shared" si="116"/>
        <v>0</v>
      </c>
      <c r="P162" s="38"/>
      <c r="Q162" s="39">
        <f t="shared" si="117"/>
        <v>0</v>
      </c>
      <c r="R162" s="39">
        <f t="shared" si="118"/>
        <v>0</v>
      </c>
      <c r="S162" s="33"/>
      <c r="T162" s="27">
        <f t="shared" si="119"/>
        <v>0</v>
      </c>
      <c r="U162" s="29">
        <f t="shared" si="91"/>
        <v>0</v>
      </c>
      <c r="V162" s="30"/>
    </row>
    <row r="163" spans="1:22" ht="30" customHeight="1" x14ac:dyDescent="0.15">
      <c r="A163" s="5">
        <v>161</v>
      </c>
      <c r="B163" s="22" t="s">
        <v>350</v>
      </c>
      <c r="C163" s="1"/>
      <c r="D163" s="1"/>
      <c r="E163" s="23" t="s">
        <v>349</v>
      </c>
      <c r="F163" s="24"/>
      <c r="G163" s="25"/>
      <c r="H163" s="40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41"/>
      <c r="T163" s="28"/>
      <c r="U163" s="29"/>
      <c r="V163" s="30"/>
    </row>
    <row r="164" spans="1:22" ht="30" customHeight="1" x14ac:dyDescent="0.15">
      <c r="A164" s="5">
        <v>162</v>
      </c>
      <c r="B164" s="31"/>
      <c r="C164" s="22" t="s">
        <v>23</v>
      </c>
      <c r="D164" s="1"/>
      <c r="E164" s="2" t="s">
        <v>308</v>
      </c>
      <c r="F164" s="24"/>
      <c r="G164" s="25"/>
      <c r="H164" s="40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41"/>
      <c r="T164" s="28"/>
      <c r="U164" s="29"/>
      <c r="V164" s="30"/>
    </row>
    <row r="165" spans="1:22" ht="30" customHeight="1" x14ac:dyDescent="0.15">
      <c r="B165" s="31"/>
      <c r="C165" s="31"/>
      <c r="D165" s="1" t="s">
        <v>31</v>
      </c>
      <c r="E165" s="2" t="s">
        <v>173</v>
      </c>
      <c r="F165" s="24">
        <v>1</v>
      </c>
      <c r="G165" s="25" t="s">
        <v>161</v>
      </c>
      <c r="H165" s="33"/>
      <c r="I165" s="34"/>
      <c r="J165" s="35"/>
      <c r="K165" s="35"/>
      <c r="L165" s="35"/>
      <c r="M165" s="36"/>
      <c r="N165" s="36"/>
      <c r="O165" s="37">
        <f t="shared" ref="O165:O169" si="121">SUM(J165:N165)</f>
        <v>0</v>
      </c>
      <c r="P165" s="38"/>
      <c r="Q165" s="39">
        <f t="shared" ref="Q165:Q169" si="122">O165*P165</f>
        <v>0</v>
      </c>
      <c r="R165" s="39">
        <f t="shared" ref="R165:R169" si="123">H165+I165+Q165</f>
        <v>0</v>
      </c>
      <c r="S165" s="33"/>
      <c r="T165" s="27">
        <f t="shared" ref="T165:T169" si="124">R165+S165</f>
        <v>0</v>
      </c>
      <c r="U165" s="29">
        <f t="shared" si="91"/>
        <v>0</v>
      </c>
      <c r="V165" s="30"/>
    </row>
    <row r="166" spans="1:22" ht="30" customHeight="1" x14ac:dyDescent="0.15">
      <c r="A166" s="5">
        <v>163</v>
      </c>
      <c r="B166" s="31"/>
      <c r="C166" s="31"/>
      <c r="D166" s="1" t="s">
        <v>33</v>
      </c>
      <c r="E166" s="2" t="s">
        <v>174</v>
      </c>
      <c r="F166" s="24">
        <v>9</v>
      </c>
      <c r="G166" s="25" t="s">
        <v>161</v>
      </c>
      <c r="H166" s="33"/>
      <c r="I166" s="34"/>
      <c r="J166" s="35"/>
      <c r="K166" s="35"/>
      <c r="L166" s="35"/>
      <c r="M166" s="36"/>
      <c r="N166" s="36"/>
      <c r="O166" s="37">
        <f t="shared" si="121"/>
        <v>0</v>
      </c>
      <c r="P166" s="38"/>
      <c r="Q166" s="39">
        <f t="shared" si="122"/>
        <v>0</v>
      </c>
      <c r="R166" s="39">
        <f t="shared" si="123"/>
        <v>0</v>
      </c>
      <c r="S166" s="33"/>
      <c r="T166" s="27">
        <f t="shared" si="124"/>
        <v>0</v>
      </c>
      <c r="U166" s="29">
        <f t="shared" si="91"/>
        <v>0</v>
      </c>
      <c r="V166" s="30"/>
    </row>
    <row r="167" spans="1:22" ht="30" customHeight="1" x14ac:dyDescent="0.15">
      <c r="A167" s="5">
        <v>164</v>
      </c>
      <c r="B167" s="31"/>
      <c r="C167" s="31"/>
      <c r="D167" s="1" t="s">
        <v>34</v>
      </c>
      <c r="E167" s="2" t="s">
        <v>175</v>
      </c>
      <c r="F167" s="24">
        <v>1</v>
      </c>
      <c r="G167" s="25" t="s">
        <v>161</v>
      </c>
      <c r="H167" s="33"/>
      <c r="I167" s="34"/>
      <c r="J167" s="35"/>
      <c r="K167" s="35"/>
      <c r="L167" s="35"/>
      <c r="M167" s="36"/>
      <c r="N167" s="36"/>
      <c r="O167" s="37">
        <f t="shared" si="121"/>
        <v>0</v>
      </c>
      <c r="P167" s="38"/>
      <c r="Q167" s="39">
        <f t="shared" si="122"/>
        <v>0</v>
      </c>
      <c r="R167" s="39">
        <f t="shared" si="123"/>
        <v>0</v>
      </c>
      <c r="S167" s="33"/>
      <c r="T167" s="27">
        <f t="shared" si="124"/>
        <v>0</v>
      </c>
      <c r="U167" s="29">
        <f t="shared" si="91"/>
        <v>0</v>
      </c>
      <c r="V167" s="30"/>
    </row>
    <row r="168" spans="1:22" ht="30" customHeight="1" x14ac:dyDescent="0.15">
      <c r="A168" s="5">
        <v>166</v>
      </c>
      <c r="B168" s="31"/>
      <c r="C168" s="31"/>
      <c r="D168" s="1" t="s">
        <v>35</v>
      </c>
      <c r="E168" s="2" t="s">
        <v>176</v>
      </c>
      <c r="F168" s="24">
        <v>1</v>
      </c>
      <c r="G168" s="25" t="s">
        <v>161</v>
      </c>
      <c r="H168" s="33"/>
      <c r="I168" s="34"/>
      <c r="J168" s="35"/>
      <c r="K168" s="35"/>
      <c r="L168" s="35"/>
      <c r="M168" s="36"/>
      <c r="N168" s="36"/>
      <c r="O168" s="37">
        <f t="shared" si="121"/>
        <v>0</v>
      </c>
      <c r="P168" s="38"/>
      <c r="Q168" s="39">
        <f t="shared" si="122"/>
        <v>0</v>
      </c>
      <c r="R168" s="39">
        <f t="shared" si="123"/>
        <v>0</v>
      </c>
      <c r="S168" s="33"/>
      <c r="T168" s="27">
        <f t="shared" si="124"/>
        <v>0</v>
      </c>
      <c r="U168" s="29">
        <f t="shared" si="91"/>
        <v>0</v>
      </c>
      <c r="V168" s="30"/>
    </row>
    <row r="169" spans="1:22" ht="30" customHeight="1" x14ac:dyDescent="0.15">
      <c r="A169" s="5">
        <v>167</v>
      </c>
      <c r="B169" s="31"/>
      <c r="C169" s="43"/>
      <c r="D169" s="1" t="s">
        <v>36</v>
      </c>
      <c r="E169" s="2" t="s">
        <v>177</v>
      </c>
      <c r="F169" s="24">
        <v>1</v>
      </c>
      <c r="G169" s="25" t="s">
        <v>161</v>
      </c>
      <c r="H169" s="33"/>
      <c r="I169" s="34"/>
      <c r="J169" s="35"/>
      <c r="K169" s="35"/>
      <c r="L169" s="35"/>
      <c r="M169" s="36"/>
      <c r="N169" s="36"/>
      <c r="O169" s="37">
        <f t="shared" si="121"/>
        <v>0</v>
      </c>
      <c r="P169" s="38"/>
      <c r="Q169" s="39">
        <f t="shared" si="122"/>
        <v>0</v>
      </c>
      <c r="R169" s="39">
        <f t="shared" si="123"/>
        <v>0</v>
      </c>
      <c r="S169" s="33"/>
      <c r="T169" s="27">
        <f t="shared" si="124"/>
        <v>0</v>
      </c>
      <c r="U169" s="29">
        <f t="shared" si="91"/>
        <v>0</v>
      </c>
      <c r="V169" s="30"/>
    </row>
    <row r="170" spans="1:22" ht="30" customHeight="1" x14ac:dyDescent="0.15">
      <c r="A170" s="5">
        <v>168</v>
      </c>
      <c r="B170" s="31"/>
      <c r="C170" s="22" t="s">
        <v>0</v>
      </c>
      <c r="D170" s="1"/>
      <c r="E170" s="2" t="s">
        <v>82</v>
      </c>
      <c r="F170" s="24"/>
      <c r="G170" s="25"/>
      <c r="H170" s="40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41"/>
      <c r="T170" s="28"/>
      <c r="U170" s="29"/>
      <c r="V170" s="30"/>
    </row>
    <row r="171" spans="1:22" ht="30" customHeight="1" x14ac:dyDescent="0.15">
      <c r="B171" s="31"/>
      <c r="C171" s="46"/>
      <c r="D171" s="42" t="s">
        <v>126</v>
      </c>
      <c r="E171" s="2" t="s">
        <v>155</v>
      </c>
      <c r="F171" s="24"/>
      <c r="G171" s="25"/>
      <c r="H171" s="41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41"/>
      <c r="T171" s="27"/>
      <c r="U171" s="29"/>
      <c r="V171" s="30"/>
    </row>
    <row r="172" spans="1:22" ht="30" customHeight="1" x14ac:dyDescent="0.15">
      <c r="A172" s="5">
        <v>169</v>
      </c>
      <c r="B172" s="31"/>
      <c r="C172" s="31"/>
      <c r="D172" s="1"/>
      <c r="E172" s="2" t="s">
        <v>151</v>
      </c>
      <c r="F172" s="24">
        <f>SUM('見積内訳書別紙2(基地局用設備)'!F8:F11)</f>
        <v>4</v>
      </c>
      <c r="G172" s="25" t="s">
        <v>32</v>
      </c>
      <c r="H172" s="50"/>
      <c r="I172" s="51"/>
      <c r="J172" s="57"/>
      <c r="K172" s="57"/>
      <c r="L172" s="57"/>
      <c r="M172" s="52"/>
      <c r="N172" s="52"/>
      <c r="O172" s="52"/>
      <c r="P172" s="53"/>
      <c r="Q172" s="53"/>
      <c r="R172" s="53"/>
      <c r="S172" s="50"/>
      <c r="T172" s="27">
        <f>'見積内訳書別紙2(基地局用設備)'!X11</f>
        <v>0</v>
      </c>
      <c r="U172" s="29">
        <f t="shared" ref="U172:U174" si="125">T172</f>
        <v>0</v>
      </c>
      <c r="V172" s="30"/>
    </row>
    <row r="173" spans="1:22" ht="30" customHeight="1" x14ac:dyDescent="0.15">
      <c r="A173" s="5">
        <v>169</v>
      </c>
      <c r="B173" s="31"/>
      <c r="C173" s="31"/>
      <c r="D173" s="1"/>
      <c r="E173" s="2" t="s">
        <v>152</v>
      </c>
      <c r="F173" s="24">
        <f>SUM('見積内訳書別紙2(基地局用設備)'!F13:F17)</f>
        <v>5</v>
      </c>
      <c r="G173" s="25" t="s">
        <v>32</v>
      </c>
      <c r="H173" s="50"/>
      <c r="I173" s="51"/>
      <c r="J173" s="57"/>
      <c r="K173" s="57"/>
      <c r="L173" s="57"/>
      <c r="M173" s="52"/>
      <c r="N173" s="52"/>
      <c r="O173" s="52"/>
      <c r="P173" s="53"/>
      <c r="Q173" s="53"/>
      <c r="R173" s="53"/>
      <c r="S173" s="50"/>
      <c r="T173" s="27">
        <f>'見積内訳書別紙2(基地局用設備)'!X17</f>
        <v>0</v>
      </c>
      <c r="U173" s="29">
        <f t="shared" si="125"/>
        <v>0</v>
      </c>
      <c r="V173" s="30"/>
    </row>
    <row r="174" spans="1:22" ht="30" customHeight="1" x14ac:dyDescent="0.15">
      <c r="A174" s="5">
        <v>169</v>
      </c>
      <c r="B174" s="31"/>
      <c r="C174" s="31"/>
      <c r="D174" s="1"/>
      <c r="E174" s="2" t="s">
        <v>153</v>
      </c>
      <c r="F174" s="24">
        <f>SUM('見積内訳書別紙2(基地局用設備)'!F19:F20)</f>
        <v>2</v>
      </c>
      <c r="G174" s="25" t="s">
        <v>32</v>
      </c>
      <c r="H174" s="50"/>
      <c r="I174" s="51"/>
      <c r="J174" s="57"/>
      <c r="K174" s="57"/>
      <c r="L174" s="57"/>
      <c r="M174" s="52"/>
      <c r="N174" s="52"/>
      <c r="O174" s="52"/>
      <c r="P174" s="53"/>
      <c r="Q174" s="53"/>
      <c r="R174" s="53"/>
      <c r="S174" s="50"/>
      <c r="T174" s="27">
        <f>'見積内訳書別紙2(基地局用設備)'!X20</f>
        <v>0</v>
      </c>
      <c r="U174" s="29">
        <f t="shared" si="125"/>
        <v>0</v>
      </c>
      <c r="V174" s="30"/>
    </row>
    <row r="175" spans="1:22" ht="30" customHeight="1" x14ac:dyDescent="0.15">
      <c r="A175" s="5">
        <v>171</v>
      </c>
      <c r="B175" s="31"/>
      <c r="C175" s="31"/>
      <c r="D175" s="1" t="s">
        <v>127</v>
      </c>
      <c r="E175" s="2" t="s">
        <v>83</v>
      </c>
      <c r="F175" s="24">
        <v>10</v>
      </c>
      <c r="G175" s="25" t="s">
        <v>32</v>
      </c>
      <c r="H175" s="33"/>
      <c r="I175" s="34"/>
      <c r="J175" s="35"/>
      <c r="K175" s="35"/>
      <c r="L175" s="35"/>
      <c r="M175" s="36"/>
      <c r="N175" s="36"/>
      <c r="O175" s="37">
        <f t="shared" ref="O175:O177" si="126">SUM(J175:N175)</f>
        <v>0</v>
      </c>
      <c r="P175" s="38"/>
      <c r="Q175" s="39">
        <f t="shared" ref="Q175:Q177" si="127">O175*P175</f>
        <v>0</v>
      </c>
      <c r="R175" s="39">
        <f t="shared" ref="R175:R177" si="128">H175+I175+Q175</f>
        <v>0</v>
      </c>
      <c r="S175" s="33"/>
      <c r="T175" s="27">
        <f t="shared" ref="T175:T177" si="129">R175+S175</f>
        <v>0</v>
      </c>
      <c r="U175" s="29">
        <f>F175*T175</f>
        <v>0</v>
      </c>
      <c r="V175" s="30"/>
    </row>
    <row r="176" spans="1:22" ht="30" customHeight="1" x14ac:dyDescent="0.15">
      <c r="A176" s="5">
        <v>172</v>
      </c>
      <c r="B176" s="31"/>
      <c r="C176" s="31"/>
      <c r="D176" s="1" t="s">
        <v>128</v>
      </c>
      <c r="E176" s="2" t="s">
        <v>84</v>
      </c>
      <c r="F176" s="24">
        <v>10</v>
      </c>
      <c r="G176" s="25" t="s">
        <v>32</v>
      </c>
      <c r="H176" s="33"/>
      <c r="I176" s="34"/>
      <c r="J176" s="35"/>
      <c r="K176" s="35"/>
      <c r="L176" s="35"/>
      <c r="M176" s="36"/>
      <c r="N176" s="36"/>
      <c r="O176" s="37">
        <f t="shared" si="126"/>
        <v>0</v>
      </c>
      <c r="P176" s="38"/>
      <c r="Q176" s="39">
        <f t="shared" si="127"/>
        <v>0</v>
      </c>
      <c r="R176" s="39">
        <f t="shared" si="128"/>
        <v>0</v>
      </c>
      <c r="S176" s="33"/>
      <c r="T176" s="27">
        <f t="shared" si="129"/>
        <v>0</v>
      </c>
      <c r="U176" s="29">
        <f>F176*T176</f>
        <v>0</v>
      </c>
      <c r="V176" s="30"/>
    </row>
    <row r="177" spans="1:22" ht="30" customHeight="1" x14ac:dyDescent="0.15">
      <c r="A177" s="5">
        <v>172</v>
      </c>
      <c r="B177" s="31"/>
      <c r="C177" s="31"/>
      <c r="D177" s="1" t="s">
        <v>139</v>
      </c>
      <c r="E177" s="2" t="s">
        <v>178</v>
      </c>
      <c r="F177" s="24">
        <v>10</v>
      </c>
      <c r="G177" s="25" t="s">
        <v>32</v>
      </c>
      <c r="H177" s="33"/>
      <c r="I177" s="34"/>
      <c r="J177" s="35"/>
      <c r="K177" s="35"/>
      <c r="L177" s="35"/>
      <c r="M177" s="36"/>
      <c r="N177" s="36"/>
      <c r="O177" s="37">
        <f t="shared" si="126"/>
        <v>0</v>
      </c>
      <c r="P177" s="38"/>
      <c r="Q177" s="39">
        <f t="shared" si="127"/>
        <v>0</v>
      </c>
      <c r="R177" s="39">
        <f t="shared" si="128"/>
        <v>0</v>
      </c>
      <c r="S177" s="33"/>
      <c r="T177" s="27">
        <f t="shared" si="129"/>
        <v>0</v>
      </c>
      <c r="U177" s="29">
        <f t="shared" ref="U177" si="130">F177*T177</f>
        <v>0</v>
      </c>
      <c r="V177" s="30"/>
    </row>
    <row r="178" spans="1:22" ht="30" customHeight="1" x14ac:dyDescent="0.15">
      <c r="B178" s="31"/>
      <c r="C178" s="31"/>
      <c r="D178" s="1" t="s">
        <v>172</v>
      </c>
      <c r="E178" s="2" t="s">
        <v>156</v>
      </c>
      <c r="F178" s="24"/>
      <c r="G178" s="25"/>
      <c r="H178" s="40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41"/>
      <c r="T178" s="28"/>
      <c r="U178" s="29"/>
      <c r="V178" s="30"/>
    </row>
    <row r="179" spans="1:22" ht="30" customHeight="1" x14ac:dyDescent="0.15">
      <c r="B179" s="31"/>
      <c r="C179" s="31"/>
      <c r="D179" s="1"/>
      <c r="E179" s="2" t="s">
        <v>141</v>
      </c>
      <c r="F179" s="24">
        <v>3</v>
      </c>
      <c r="G179" s="25" t="s">
        <v>32</v>
      </c>
      <c r="H179" s="50"/>
      <c r="I179" s="51"/>
      <c r="J179" s="57"/>
      <c r="K179" s="57"/>
      <c r="L179" s="57"/>
      <c r="M179" s="52"/>
      <c r="N179" s="52"/>
      <c r="O179" s="52"/>
      <c r="P179" s="53"/>
      <c r="Q179" s="53"/>
      <c r="R179" s="53"/>
      <c r="S179" s="50"/>
      <c r="T179" s="27">
        <f>'見積内訳書別紙1(非常用発動発電機)'!Y14</f>
        <v>0</v>
      </c>
      <c r="U179" s="29">
        <f t="shared" ref="U179:U180" si="131">T179</f>
        <v>0</v>
      </c>
      <c r="V179" s="30"/>
    </row>
    <row r="180" spans="1:22" ht="30" customHeight="1" x14ac:dyDescent="0.15">
      <c r="A180" s="5">
        <v>173</v>
      </c>
      <c r="B180" s="31"/>
      <c r="C180" s="31"/>
      <c r="D180" s="1"/>
      <c r="E180" s="2" t="s">
        <v>142</v>
      </c>
      <c r="F180" s="24">
        <f>SUM('見積内訳書別紙1(非常用発動発電機)'!F16:F16)</f>
        <v>1</v>
      </c>
      <c r="G180" s="25" t="s">
        <v>32</v>
      </c>
      <c r="H180" s="50"/>
      <c r="I180" s="51"/>
      <c r="J180" s="57"/>
      <c r="K180" s="57"/>
      <c r="L180" s="57"/>
      <c r="M180" s="52"/>
      <c r="N180" s="52"/>
      <c r="O180" s="52"/>
      <c r="P180" s="53"/>
      <c r="Q180" s="53"/>
      <c r="R180" s="53"/>
      <c r="S180" s="50"/>
      <c r="T180" s="27">
        <f>'見積内訳書別紙1(非常用発動発電機)'!Y16</f>
        <v>0</v>
      </c>
      <c r="U180" s="29">
        <f t="shared" si="131"/>
        <v>0</v>
      </c>
      <c r="V180" s="30"/>
    </row>
    <row r="181" spans="1:22" ht="30" customHeight="1" x14ac:dyDescent="0.15">
      <c r="A181" s="5">
        <v>162</v>
      </c>
      <c r="B181" s="31"/>
      <c r="C181" s="22" t="s">
        <v>1</v>
      </c>
      <c r="D181" s="1"/>
      <c r="E181" s="2" t="s">
        <v>168</v>
      </c>
      <c r="F181" s="24"/>
      <c r="G181" s="25"/>
      <c r="H181" s="40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41"/>
      <c r="T181" s="28"/>
      <c r="U181" s="29"/>
      <c r="V181" s="30"/>
    </row>
    <row r="182" spans="1:22" ht="30" customHeight="1" x14ac:dyDescent="0.15">
      <c r="B182" s="31"/>
      <c r="C182" s="31"/>
      <c r="D182" s="1" t="s">
        <v>31</v>
      </c>
      <c r="E182" s="2" t="s">
        <v>169</v>
      </c>
      <c r="F182" s="24">
        <v>1</v>
      </c>
      <c r="G182" s="25" t="s">
        <v>161</v>
      </c>
      <c r="H182" s="33"/>
      <c r="I182" s="34"/>
      <c r="J182" s="35"/>
      <c r="K182" s="35"/>
      <c r="L182" s="35"/>
      <c r="M182" s="36"/>
      <c r="N182" s="36"/>
      <c r="O182" s="37">
        <f t="shared" ref="O182:O184" si="132">SUM(J182:N182)</f>
        <v>0</v>
      </c>
      <c r="P182" s="38"/>
      <c r="Q182" s="39">
        <f t="shared" ref="Q182:Q184" si="133">O182*P182</f>
        <v>0</v>
      </c>
      <c r="R182" s="39">
        <f t="shared" ref="R182:R184" si="134">H182+I182+Q182</f>
        <v>0</v>
      </c>
      <c r="S182" s="33"/>
      <c r="T182" s="27">
        <f t="shared" ref="T182:T184" si="135">R182+S182</f>
        <v>0</v>
      </c>
      <c r="U182" s="29">
        <f t="shared" ref="U182:U195" si="136">F182*T182</f>
        <v>0</v>
      </c>
      <c r="V182" s="30"/>
    </row>
    <row r="183" spans="1:22" ht="30" customHeight="1" x14ac:dyDescent="0.15">
      <c r="A183" s="5">
        <v>163</v>
      </c>
      <c r="B183" s="31"/>
      <c r="C183" s="31"/>
      <c r="D183" s="1" t="s">
        <v>33</v>
      </c>
      <c r="E183" s="2" t="s">
        <v>170</v>
      </c>
      <c r="F183" s="24">
        <v>3</v>
      </c>
      <c r="G183" s="25" t="s">
        <v>161</v>
      </c>
      <c r="H183" s="33"/>
      <c r="I183" s="34"/>
      <c r="J183" s="35"/>
      <c r="K183" s="35"/>
      <c r="L183" s="35"/>
      <c r="M183" s="36"/>
      <c r="N183" s="36"/>
      <c r="O183" s="37">
        <f t="shared" si="132"/>
        <v>0</v>
      </c>
      <c r="P183" s="38"/>
      <c r="Q183" s="39">
        <f t="shared" si="133"/>
        <v>0</v>
      </c>
      <c r="R183" s="39">
        <f t="shared" si="134"/>
        <v>0</v>
      </c>
      <c r="S183" s="33"/>
      <c r="T183" s="27">
        <f t="shared" si="135"/>
        <v>0</v>
      </c>
      <c r="U183" s="29">
        <f t="shared" si="136"/>
        <v>0</v>
      </c>
      <c r="V183" s="30"/>
    </row>
    <row r="184" spans="1:22" ht="30" customHeight="1" x14ac:dyDescent="0.15">
      <c r="A184" s="5">
        <v>164</v>
      </c>
      <c r="B184" s="31"/>
      <c r="C184" s="31"/>
      <c r="D184" s="1" t="s">
        <v>34</v>
      </c>
      <c r="E184" s="2" t="s">
        <v>171</v>
      </c>
      <c r="F184" s="24">
        <v>11</v>
      </c>
      <c r="G184" s="25" t="s">
        <v>161</v>
      </c>
      <c r="H184" s="33"/>
      <c r="I184" s="34"/>
      <c r="J184" s="35"/>
      <c r="K184" s="35"/>
      <c r="L184" s="35"/>
      <c r="M184" s="36"/>
      <c r="N184" s="36"/>
      <c r="O184" s="37">
        <f t="shared" si="132"/>
        <v>0</v>
      </c>
      <c r="P184" s="38"/>
      <c r="Q184" s="39">
        <f t="shared" si="133"/>
        <v>0</v>
      </c>
      <c r="R184" s="39">
        <f t="shared" si="134"/>
        <v>0</v>
      </c>
      <c r="S184" s="33"/>
      <c r="T184" s="27">
        <f t="shared" si="135"/>
        <v>0</v>
      </c>
      <c r="U184" s="29">
        <f t="shared" si="136"/>
        <v>0</v>
      </c>
      <c r="V184" s="30"/>
    </row>
    <row r="185" spans="1:22" ht="30" customHeight="1" x14ac:dyDescent="0.15">
      <c r="A185" s="5">
        <v>174</v>
      </c>
      <c r="B185" s="31"/>
      <c r="C185" s="22" t="s">
        <v>2</v>
      </c>
      <c r="D185" s="1"/>
      <c r="E185" s="2" t="s">
        <v>309</v>
      </c>
      <c r="F185" s="24"/>
      <c r="G185" s="25"/>
      <c r="H185" s="40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41"/>
      <c r="T185" s="28"/>
      <c r="U185" s="29"/>
      <c r="V185" s="30"/>
    </row>
    <row r="186" spans="1:22" ht="30" customHeight="1" x14ac:dyDescent="0.15">
      <c r="A186" s="5">
        <v>175</v>
      </c>
      <c r="B186" s="31"/>
      <c r="C186" s="31"/>
      <c r="D186" s="1" t="s">
        <v>31</v>
      </c>
      <c r="E186" s="2" t="s">
        <v>310</v>
      </c>
      <c r="F186" s="24">
        <v>99</v>
      </c>
      <c r="G186" s="25" t="s">
        <v>161</v>
      </c>
      <c r="H186" s="33"/>
      <c r="I186" s="34"/>
      <c r="J186" s="35"/>
      <c r="K186" s="35"/>
      <c r="L186" s="35"/>
      <c r="M186" s="36"/>
      <c r="N186" s="36"/>
      <c r="O186" s="37">
        <f t="shared" ref="O186:O191" si="137">SUM(J186:N186)</f>
        <v>0</v>
      </c>
      <c r="P186" s="38"/>
      <c r="Q186" s="39">
        <f t="shared" ref="Q186:Q191" si="138">O186*P186</f>
        <v>0</v>
      </c>
      <c r="R186" s="39">
        <f t="shared" ref="R186:R191" si="139">H186+I186+Q186</f>
        <v>0</v>
      </c>
      <c r="S186" s="33"/>
      <c r="T186" s="27">
        <f t="shared" ref="T186:T191" si="140">R186+S186</f>
        <v>0</v>
      </c>
      <c r="U186" s="29">
        <f t="shared" si="136"/>
        <v>0</v>
      </c>
      <c r="V186" s="30"/>
    </row>
    <row r="187" spans="1:22" ht="30" customHeight="1" x14ac:dyDescent="0.15">
      <c r="A187" s="5">
        <v>176</v>
      </c>
      <c r="B187" s="31"/>
      <c r="C187" s="31"/>
      <c r="D187" s="1" t="s">
        <v>33</v>
      </c>
      <c r="E187" s="2" t="s">
        <v>85</v>
      </c>
      <c r="F187" s="24">
        <v>14</v>
      </c>
      <c r="G187" s="25" t="s">
        <v>161</v>
      </c>
      <c r="H187" s="33"/>
      <c r="I187" s="34"/>
      <c r="J187" s="35"/>
      <c r="K187" s="35"/>
      <c r="L187" s="35"/>
      <c r="M187" s="36"/>
      <c r="N187" s="36"/>
      <c r="O187" s="37">
        <f t="shared" si="137"/>
        <v>0</v>
      </c>
      <c r="P187" s="38"/>
      <c r="Q187" s="39">
        <f t="shared" si="138"/>
        <v>0</v>
      </c>
      <c r="R187" s="39">
        <f t="shared" si="139"/>
        <v>0</v>
      </c>
      <c r="S187" s="33"/>
      <c r="T187" s="27">
        <f t="shared" si="140"/>
        <v>0</v>
      </c>
      <c r="U187" s="29">
        <f t="shared" si="136"/>
        <v>0</v>
      </c>
      <c r="V187" s="30"/>
    </row>
    <row r="188" spans="1:22" ht="30" customHeight="1" x14ac:dyDescent="0.15">
      <c r="A188" s="5">
        <v>177</v>
      </c>
      <c r="B188" s="31"/>
      <c r="C188" s="31"/>
      <c r="D188" s="1" t="s">
        <v>34</v>
      </c>
      <c r="E188" s="2" t="s">
        <v>311</v>
      </c>
      <c r="F188" s="24">
        <v>19</v>
      </c>
      <c r="G188" s="25" t="s">
        <v>161</v>
      </c>
      <c r="H188" s="33"/>
      <c r="I188" s="34"/>
      <c r="J188" s="35"/>
      <c r="K188" s="35"/>
      <c r="L188" s="35"/>
      <c r="M188" s="36"/>
      <c r="N188" s="36"/>
      <c r="O188" s="37">
        <f t="shared" si="137"/>
        <v>0</v>
      </c>
      <c r="P188" s="38"/>
      <c r="Q188" s="39">
        <f t="shared" si="138"/>
        <v>0</v>
      </c>
      <c r="R188" s="39">
        <f t="shared" si="139"/>
        <v>0</v>
      </c>
      <c r="S188" s="33"/>
      <c r="T188" s="27">
        <f t="shared" si="140"/>
        <v>0</v>
      </c>
      <c r="U188" s="29">
        <f t="shared" si="136"/>
        <v>0</v>
      </c>
      <c r="V188" s="30"/>
    </row>
    <row r="189" spans="1:22" ht="30" customHeight="1" x14ac:dyDescent="0.15">
      <c r="A189" s="5">
        <v>178</v>
      </c>
      <c r="B189" s="31"/>
      <c r="C189" s="31"/>
      <c r="D189" s="1" t="s">
        <v>35</v>
      </c>
      <c r="E189" s="2" t="s">
        <v>312</v>
      </c>
      <c r="F189" s="24">
        <v>85</v>
      </c>
      <c r="G189" s="25" t="s">
        <v>161</v>
      </c>
      <c r="H189" s="33"/>
      <c r="I189" s="34"/>
      <c r="J189" s="35"/>
      <c r="K189" s="35"/>
      <c r="L189" s="35"/>
      <c r="M189" s="36"/>
      <c r="N189" s="36"/>
      <c r="O189" s="37">
        <f t="shared" si="137"/>
        <v>0</v>
      </c>
      <c r="P189" s="38"/>
      <c r="Q189" s="39">
        <f t="shared" si="138"/>
        <v>0</v>
      </c>
      <c r="R189" s="39">
        <f t="shared" si="139"/>
        <v>0</v>
      </c>
      <c r="S189" s="33"/>
      <c r="T189" s="27">
        <f t="shared" si="140"/>
        <v>0</v>
      </c>
      <c r="U189" s="29">
        <f t="shared" si="136"/>
        <v>0</v>
      </c>
      <c r="V189" s="47"/>
    </row>
    <row r="190" spans="1:22" ht="30" customHeight="1" x14ac:dyDescent="0.15">
      <c r="A190" s="5">
        <v>178</v>
      </c>
      <c r="B190" s="31"/>
      <c r="C190" s="31"/>
      <c r="D190" s="1" t="s">
        <v>36</v>
      </c>
      <c r="E190" s="2" t="s">
        <v>86</v>
      </c>
      <c r="F190" s="24">
        <v>81</v>
      </c>
      <c r="G190" s="25" t="s">
        <v>161</v>
      </c>
      <c r="H190" s="33"/>
      <c r="I190" s="34"/>
      <c r="J190" s="35"/>
      <c r="K190" s="35"/>
      <c r="L190" s="35"/>
      <c r="M190" s="36"/>
      <c r="N190" s="36"/>
      <c r="O190" s="37">
        <f t="shared" si="137"/>
        <v>0</v>
      </c>
      <c r="P190" s="38"/>
      <c r="Q190" s="39">
        <f t="shared" si="138"/>
        <v>0</v>
      </c>
      <c r="R190" s="39">
        <f t="shared" si="139"/>
        <v>0</v>
      </c>
      <c r="S190" s="33"/>
      <c r="T190" s="27">
        <f t="shared" si="140"/>
        <v>0</v>
      </c>
      <c r="U190" s="29">
        <f t="shared" si="136"/>
        <v>0</v>
      </c>
      <c r="V190" s="47"/>
    </row>
    <row r="191" spans="1:22" ht="30" customHeight="1" x14ac:dyDescent="0.15">
      <c r="A191" s="5">
        <v>178</v>
      </c>
      <c r="B191" s="31"/>
      <c r="C191" s="31"/>
      <c r="D191" s="1" t="s">
        <v>58</v>
      </c>
      <c r="E191" s="2" t="s">
        <v>313</v>
      </c>
      <c r="F191" s="24">
        <v>68</v>
      </c>
      <c r="G191" s="25" t="s">
        <v>161</v>
      </c>
      <c r="H191" s="33"/>
      <c r="I191" s="34"/>
      <c r="J191" s="35"/>
      <c r="K191" s="35"/>
      <c r="L191" s="35"/>
      <c r="M191" s="36"/>
      <c r="N191" s="36"/>
      <c r="O191" s="37">
        <f t="shared" si="137"/>
        <v>0</v>
      </c>
      <c r="P191" s="38"/>
      <c r="Q191" s="39">
        <f t="shared" si="138"/>
        <v>0</v>
      </c>
      <c r="R191" s="39">
        <f t="shared" si="139"/>
        <v>0</v>
      </c>
      <c r="S191" s="33"/>
      <c r="T191" s="27">
        <f t="shared" si="140"/>
        <v>0</v>
      </c>
      <c r="U191" s="29">
        <f t="shared" si="136"/>
        <v>0</v>
      </c>
      <c r="V191" s="47"/>
    </row>
    <row r="192" spans="1:22" ht="30" customHeight="1" x14ac:dyDescent="0.15">
      <c r="A192" s="5">
        <v>178</v>
      </c>
      <c r="B192" s="31"/>
      <c r="C192" s="22" t="s">
        <v>3</v>
      </c>
      <c r="D192" s="1"/>
      <c r="E192" s="2" t="s">
        <v>314</v>
      </c>
      <c r="F192" s="24"/>
      <c r="G192" s="25"/>
      <c r="H192" s="40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41"/>
      <c r="T192" s="28"/>
      <c r="U192" s="29"/>
      <c r="V192" s="30"/>
    </row>
    <row r="193" spans="1:22" ht="30" customHeight="1" x14ac:dyDescent="0.15">
      <c r="A193" s="5">
        <v>181</v>
      </c>
      <c r="B193" s="31"/>
      <c r="C193" s="31"/>
      <c r="D193" s="1" t="s">
        <v>31</v>
      </c>
      <c r="E193" s="2" t="s">
        <v>312</v>
      </c>
      <c r="F193" s="24">
        <v>13</v>
      </c>
      <c r="G193" s="25" t="s">
        <v>161</v>
      </c>
      <c r="H193" s="33"/>
      <c r="I193" s="34"/>
      <c r="J193" s="35"/>
      <c r="K193" s="35"/>
      <c r="L193" s="35"/>
      <c r="M193" s="36"/>
      <c r="N193" s="36"/>
      <c r="O193" s="37">
        <f t="shared" ref="O193:O195" si="141">SUM(J193:N193)</f>
        <v>0</v>
      </c>
      <c r="P193" s="38"/>
      <c r="Q193" s="39">
        <f t="shared" ref="Q193:Q195" si="142">O193*P193</f>
        <v>0</v>
      </c>
      <c r="R193" s="39">
        <f t="shared" ref="R193:R195" si="143">H193+I193+Q193</f>
        <v>0</v>
      </c>
      <c r="S193" s="33"/>
      <c r="T193" s="27">
        <f t="shared" ref="T193:T195" si="144">R193+S193</f>
        <v>0</v>
      </c>
      <c r="U193" s="29">
        <f t="shared" si="136"/>
        <v>0</v>
      </c>
      <c r="V193" s="30"/>
    </row>
    <row r="194" spans="1:22" ht="30" customHeight="1" x14ac:dyDescent="0.15">
      <c r="A194" s="5">
        <v>182</v>
      </c>
      <c r="B194" s="31"/>
      <c r="C194" s="31"/>
      <c r="D194" s="1" t="s">
        <v>33</v>
      </c>
      <c r="E194" s="2" t="s">
        <v>86</v>
      </c>
      <c r="F194" s="24">
        <v>4</v>
      </c>
      <c r="G194" s="25" t="s">
        <v>161</v>
      </c>
      <c r="H194" s="33"/>
      <c r="I194" s="34"/>
      <c r="J194" s="35"/>
      <c r="K194" s="35"/>
      <c r="L194" s="35"/>
      <c r="M194" s="36"/>
      <c r="N194" s="36"/>
      <c r="O194" s="37">
        <f t="shared" si="141"/>
        <v>0</v>
      </c>
      <c r="P194" s="38"/>
      <c r="Q194" s="39">
        <f t="shared" si="142"/>
        <v>0</v>
      </c>
      <c r="R194" s="39">
        <f t="shared" si="143"/>
        <v>0</v>
      </c>
      <c r="S194" s="33"/>
      <c r="T194" s="27">
        <f t="shared" si="144"/>
        <v>0</v>
      </c>
      <c r="U194" s="29">
        <f t="shared" si="136"/>
        <v>0</v>
      </c>
      <c r="V194" s="47"/>
    </row>
    <row r="195" spans="1:22" ht="30" customHeight="1" x14ac:dyDescent="0.15">
      <c r="A195" s="5">
        <v>178</v>
      </c>
      <c r="B195" s="31"/>
      <c r="C195" s="31"/>
      <c r="D195" s="1" t="s">
        <v>34</v>
      </c>
      <c r="E195" s="2" t="s">
        <v>315</v>
      </c>
      <c r="F195" s="24">
        <v>66</v>
      </c>
      <c r="G195" s="25" t="s">
        <v>161</v>
      </c>
      <c r="H195" s="33"/>
      <c r="I195" s="34"/>
      <c r="J195" s="35"/>
      <c r="K195" s="35"/>
      <c r="L195" s="35"/>
      <c r="M195" s="36"/>
      <c r="N195" s="36"/>
      <c r="O195" s="37">
        <f t="shared" si="141"/>
        <v>0</v>
      </c>
      <c r="P195" s="38"/>
      <c r="Q195" s="39">
        <f t="shared" si="142"/>
        <v>0</v>
      </c>
      <c r="R195" s="39">
        <f t="shared" si="143"/>
        <v>0</v>
      </c>
      <c r="S195" s="33"/>
      <c r="T195" s="27">
        <f t="shared" si="144"/>
        <v>0</v>
      </c>
      <c r="U195" s="29">
        <f t="shared" si="136"/>
        <v>0</v>
      </c>
      <c r="V195" s="47"/>
    </row>
    <row r="196" spans="1:22" ht="30" customHeight="1" x14ac:dyDescent="0.15">
      <c r="A196" s="5">
        <v>178</v>
      </c>
      <c r="B196" s="22" t="s">
        <v>351</v>
      </c>
      <c r="C196" s="1"/>
      <c r="D196" s="1"/>
      <c r="E196" s="23" t="s">
        <v>316</v>
      </c>
      <c r="F196" s="24"/>
      <c r="G196" s="25"/>
      <c r="H196" s="40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41"/>
      <c r="T196" s="28"/>
      <c r="U196" s="29"/>
      <c r="V196" s="30"/>
    </row>
    <row r="197" spans="1:22" ht="30" customHeight="1" x14ac:dyDescent="0.15">
      <c r="A197" s="5">
        <v>174</v>
      </c>
      <c r="B197" s="46"/>
      <c r="C197" s="22" t="s">
        <v>23</v>
      </c>
      <c r="D197" s="1"/>
      <c r="E197" s="2" t="s">
        <v>317</v>
      </c>
      <c r="F197" s="24"/>
      <c r="G197" s="25"/>
      <c r="H197" s="40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41"/>
      <c r="T197" s="28"/>
      <c r="U197" s="29"/>
      <c r="V197" s="30"/>
    </row>
    <row r="198" spans="1:22" ht="30" customHeight="1" x14ac:dyDescent="0.15">
      <c r="A198" s="5">
        <v>175</v>
      </c>
      <c r="B198" s="31"/>
      <c r="C198" s="31"/>
      <c r="D198" s="1" t="s">
        <v>31</v>
      </c>
      <c r="E198" s="2" t="s">
        <v>318</v>
      </c>
      <c r="F198" s="24">
        <v>10</v>
      </c>
      <c r="G198" s="25" t="s">
        <v>161</v>
      </c>
      <c r="H198" s="33"/>
      <c r="I198" s="34"/>
      <c r="J198" s="35"/>
      <c r="K198" s="35"/>
      <c r="L198" s="35"/>
      <c r="M198" s="36"/>
      <c r="N198" s="36"/>
      <c r="O198" s="37">
        <f t="shared" ref="O198:O202" si="145">SUM(J198:N198)</f>
        <v>0</v>
      </c>
      <c r="P198" s="38"/>
      <c r="Q198" s="39">
        <f t="shared" ref="Q198:Q202" si="146">O198*P198</f>
        <v>0</v>
      </c>
      <c r="R198" s="39">
        <f t="shared" ref="R198:R202" si="147">H198+I198+Q198</f>
        <v>0</v>
      </c>
      <c r="S198" s="33"/>
      <c r="T198" s="27">
        <f t="shared" ref="T198:T202" si="148">R198+S198</f>
        <v>0</v>
      </c>
      <c r="U198" s="29">
        <f t="shared" ref="U198:U202" si="149">F198*T198</f>
        <v>0</v>
      </c>
      <c r="V198" s="30"/>
    </row>
    <row r="199" spans="1:22" ht="30" customHeight="1" x14ac:dyDescent="0.15">
      <c r="A199" s="5">
        <v>176</v>
      </c>
      <c r="B199" s="31"/>
      <c r="C199" s="31"/>
      <c r="D199" s="1" t="s">
        <v>33</v>
      </c>
      <c r="E199" s="2" t="s">
        <v>319</v>
      </c>
      <c r="F199" s="24">
        <v>4</v>
      </c>
      <c r="G199" s="25" t="s">
        <v>161</v>
      </c>
      <c r="H199" s="33"/>
      <c r="I199" s="34"/>
      <c r="J199" s="35"/>
      <c r="K199" s="35"/>
      <c r="L199" s="35"/>
      <c r="M199" s="36"/>
      <c r="N199" s="36"/>
      <c r="O199" s="37">
        <f t="shared" si="145"/>
        <v>0</v>
      </c>
      <c r="P199" s="38"/>
      <c r="Q199" s="39">
        <f t="shared" si="146"/>
        <v>0</v>
      </c>
      <c r="R199" s="39">
        <f t="shared" si="147"/>
        <v>0</v>
      </c>
      <c r="S199" s="33"/>
      <c r="T199" s="27">
        <f t="shared" si="148"/>
        <v>0</v>
      </c>
      <c r="U199" s="29">
        <f t="shared" si="149"/>
        <v>0</v>
      </c>
      <c r="V199" s="30"/>
    </row>
    <row r="200" spans="1:22" ht="30" customHeight="1" x14ac:dyDescent="0.15">
      <c r="A200" s="5">
        <v>177</v>
      </c>
      <c r="B200" s="31"/>
      <c r="C200" s="31"/>
      <c r="D200" s="1" t="s">
        <v>34</v>
      </c>
      <c r="E200" s="2" t="s">
        <v>320</v>
      </c>
      <c r="F200" s="24">
        <v>2</v>
      </c>
      <c r="G200" s="25" t="s">
        <v>161</v>
      </c>
      <c r="H200" s="33"/>
      <c r="I200" s="34"/>
      <c r="J200" s="35"/>
      <c r="K200" s="35"/>
      <c r="L200" s="35"/>
      <c r="M200" s="36"/>
      <c r="N200" s="36"/>
      <c r="O200" s="37">
        <f t="shared" si="145"/>
        <v>0</v>
      </c>
      <c r="P200" s="38"/>
      <c r="Q200" s="39">
        <f t="shared" si="146"/>
        <v>0</v>
      </c>
      <c r="R200" s="39">
        <f t="shared" si="147"/>
        <v>0</v>
      </c>
      <c r="S200" s="33"/>
      <c r="T200" s="27">
        <f t="shared" si="148"/>
        <v>0</v>
      </c>
      <c r="U200" s="29">
        <f t="shared" si="149"/>
        <v>0</v>
      </c>
      <c r="V200" s="30"/>
    </row>
    <row r="201" spans="1:22" ht="30" customHeight="1" x14ac:dyDescent="0.15">
      <c r="A201" s="5">
        <v>178</v>
      </c>
      <c r="B201" s="31"/>
      <c r="C201" s="31"/>
      <c r="D201" s="1" t="s">
        <v>35</v>
      </c>
      <c r="E201" s="2" t="s">
        <v>321</v>
      </c>
      <c r="F201" s="24">
        <v>2</v>
      </c>
      <c r="G201" s="25" t="s">
        <v>161</v>
      </c>
      <c r="H201" s="33"/>
      <c r="I201" s="34"/>
      <c r="J201" s="35"/>
      <c r="K201" s="35"/>
      <c r="L201" s="35"/>
      <c r="M201" s="36"/>
      <c r="N201" s="36"/>
      <c r="O201" s="37">
        <f t="shared" si="145"/>
        <v>0</v>
      </c>
      <c r="P201" s="38"/>
      <c r="Q201" s="39">
        <f t="shared" si="146"/>
        <v>0</v>
      </c>
      <c r="R201" s="39">
        <f t="shared" si="147"/>
        <v>0</v>
      </c>
      <c r="S201" s="33"/>
      <c r="T201" s="27">
        <f t="shared" si="148"/>
        <v>0</v>
      </c>
      <c r="U201" s="29">
        <f t="shared" si="149"/>
        <v>0</v>
      </c>
      <c r="V201" s="47"/>
    </row>
    <row r="202" spans="1:22" ht="30" customHeight="1" x14ac:dyDescent="0.15">
      <c r="A202" s="5">
        <v>178</v>
      </c>
      <c r="B202" s="31"/>
      <c r="C202" s="31"/>
      <c r="D202" s="1" t="s">
        <v>36</v>
      </c>
      <c r="E202" s="2" t="s">
        <v>322</v>
      </c>
      <c r="F202" s="24">
        <v>2</v>
      </c>
      <c r="G202" s="25" t="s">
        <v>161</v>
      </c>
      <c r="H202" s="33"/>
      <c r="I202" s="34"/>
      <c r="J202" s="35"/>
      <c r="K202" s="35"/>
      <c r="L202" s="35"/>
      <c r="M202" s="36"/>
      <c r="N202" s="36"/>
      <c r="O202" s="37">
        <f t="shared" si="145"/>
        <v>0</v>
      </c>
      <c r="P202" s="38"/>
      <c r="Q202" s="39">
        <f t="shared" si="146"/>
        <v>0</v>
      </c>
      <c r="R202" s="39">
        <f t="shared" si="147"/>
        <v>0</v>
      </c>
      <c r="S202" s="33"/>
      <c r="T202" s="27">
        <f t="shared" si="148"/>
        <v>0</v>
      </c>
      <c r="U202" s="29">
        <f t="shared" si="149"/>
        <v>0</v>
      </c>
      <c r="V202" s="47"/>
    </row>
    <row r="203" spans="1:22" ht="30" customHeight="1" x14ac:dyDescent="0.15">
      <c r="A203" s="5">
        <v>176</v>
      </c>
      <c r="B203" s="46"/>
      <c r="C203" s="22" t="s">
        <v>1</v>
      </c>
      <c r="D203" s="1"/>
      <c r="E203" s="2" t="s">
        <v>87</v>
      </c>
      <c r="F203" s="24"/>
      <c r="G203" s="25"/>
      <c r="H203" s="40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41"/>
      <c r="T203" s="28"/>
      <c r="U203" s="29"/>
      <c r="V203" s="30"/>
    </row>
    <row r="204" spans="1:22" ht="30" customHeight="1" x14ac:dyDescent="0.15">
      <c r="A204" s="5">
        <v>174</v>
      </c>
      <c r="B204" s="46"/>
      <c r="C204" s="31"/>
      <c r="D204" s="1" t="s">
        <v>31</v>
      </c>
      <c r="E204" s="2" t="s">
        <v>88</v>
      </c>
      <c r="F204" s="24">
        <v>2</v>
      </c>
      <c r="G204" s="25" t="s">
        <v>161</v>
      </c>
      <c r="H204" s="33"/>
      <c r="I204" s="34"/>
      <c r="J204" s="35"/>
      <c r="K204" s="35"/>
      <c r="L204" s="35"/>
      <c r="M204" s="36"/>
      <c r="N204" s="36"/>
      <c r="O204" s="37">
        <f t="shared" ref="O204:O211" si="150">SUM(J204:N204)</f>
        <v>0</v>
      </c>
      <c r="P204" s="38"/>
      <c r="Q204" s="39">
        <f t="shared" ref="Q204:Q211" si="151">O204*P204</f>
        <v>0</v>
      </c>
      <c r="R204" s="39">
        <f t="shared" ref="R204:R211" si="152">H204+I204+Q204</f>
        <v>0</v>
      </c>
      <c r="S204" s="33"/>
      <c r="T204" s="27">
        <f t="shared" ref="T204:T211" si="153">R204+S204</f>
        <v>0</v>
      </c>
      <c r="U204" s="29">
        <f t="shared" ref="U204:U213" si="154">F204*T204</f>
        <v>0</v>
      </c>
      <c r="V204" s="30"/>
    </row>
    <row r="205" spans="1:22" ht="30" customHeight="1" x14ac:dyDescent="0.15">
      <c r="A205" s="5">
        <v>175</v>
      </c>
      <c r="B205" s="46"/>
      <c r="C205" s="31"/>
      <c r="D205" s="1" t="s">
        <v>33</v>
      </c>
      <c r="E205" s="2" t="s">
        <v>89</v>
      </c>
      <c r="F205" s="24">
        <v>15</v>
      </c>
      <c r="G205" s="25" t="s">
        <v>161</v>
      </c>
      <c r="H205" s="33"/>
      <c r="I205" s="34"/>
      <c r="J205" s="35"/>
      <c r="K205" s="35"/>
      <c r="L205" s="35"/>
      <c r="M205" s="36"/>
      <c r="N205" s="36"/>
      <c r="O205" s="37">
        <f t="shared" si="150"/>
        <v>0</v>
      </c>
      <c r="P205" s="38"/>
      <c r="Q205" s="39">
        <f t="shared" si="151"/>
        <v>0</v>
      </c>
      <c r="R205" s="39">
        <f t="shared" si="152"/>
        <v>0</v>
      </c>
      <c r="S205" s="33"/>
      <c r="T205" s="27">
        <f t="shared" si="153"/>
        <v>0</v>
      </c>
      <c r="U205" s="29">
        <f t="shared" si="154"/>
        <v>0</v>
      </c>
      <c r="V205" s="30"/>
    </row>
    <row r="206" spans="1:22" ht="30" customHeight="1" x14ac:dyDescent="0.15">
      <c r="A206" s="5">
        <v>176</v>
      </c>
      <c r="B206" s="46"/>
      <c r="C206" s="31"/>
      <c r="D206" s="1" t="s">
        <v>34</v>
      </c>
      <c r="E206" s="2" t="s">
        <v>90</v>
      </c>
      <c r="F206" s="24">
        <v>3</v>
      </c>
      <c r="G206" s="25" t="s">
        <v>161</v>
      </c>
      <c r="H206" s="33"/>
      <c r="I206" s="34"/>
      <c r="J206" s="35"/>
      <c r="K206" s="35"/>
      <c r="L206" s="35"/>
      <c r="M206" s="36"/>
      <c r="N206" s="36"/>
      <c r="O206" s="37">
        <f t="shared" si="150"/>
        <v>0</v>
      </c>
      <c r="P206" s="38"/>
      <c r="Q206" s="39">
        <f t="shared" si="151"/>
        <v>0</v>
      </c>
      <c r="R206" s="39">
        <f t="shared" si="152"/>
        <v>0</v>
      </c>
      <c r="S206" s="33"/>
      <c r="T206" s="27">
        <f t="shared" si="153"/>
        <v>0</v>
      </c>
      <c r="U206" s="29">
        <f t="shared" si="154"/>
        <v>0</v>
      </c>
      <c r="V206" s="30"/>
    </row>
    <row r="207" spans="1:22" ht="30" customHeight="1" x14ac:dyDescent="0.15">
      <c r="A207" s="5">
        <v>177</v>
      </c>
      <c r="B207" s="46"/>
      <c r="C207" s="42" t="s">
        <v>2</v>
      </c>
      <c r="D207" s="1"/>
      <c r="E207" s="23" t="s">
        <v>323</v>
      </c>
      <c r="F207" s="24">
        <v>1</v>
      </c>
      <c r="G207" s="25" t="s">
        <v>161</v>
      </c>
      <c r="H207" s="33"/>
      <c r="I207" s="34"/>
      <c r="J207" s="35"/>
      <c r="K207" s="35"/>
      <c r="L207" s="35"/>
      <c r="M207" s="36"/>
      <c r="N207" s="36"/>
      <c r="O207" s="37">
        <f t="shared" si="150"/>
        <v>0</v>
      </c>
      <c r="P207" s="38"/>
      <c r="Q207" s="39">
        <f t="shared" si="151"/>
        <v>0</v>
      </c>
      <c r="R207" s="39">
        <f t="shared" si="152"/>
        <v>0</v>
      </c>
      <c r="S207" s="33"/>
      <c r="T207" s="27">
        <f t="shared" si="153"/>
        <v>0</v>
      </c>
      <c r="U207" s="29">
        <f t="shared" si="154"/>
        <v>0</v>
      </c>
      <c r="V207" s="30"/>
    </row>
    <row r="208" spans="1:22" ht="30" customHeight="1" x14ac:dyDescent="0.15">
      <c r="A208" s="5">
        <v>183</v>
      </c>
      <c r="B208" s="46"/>
      <c r="C208" s="42" t="s">
        <v>3</v>
      </c>
      <c r="D208" s="1"/>
      <c r="E208" s="23" t="s">
        <v>324</v>
      </c>
      <c r="F208" s="24">
        <v>1</v>
      </c>
      <c r="G208" s="25" t="s">
        <v>161</v>
      </c>
      <c r="H208" s="33"/>
      <c r="I208" s="34"/>
      <c r="J208" s="35"/>
      <c r="K208" s="35"/>
      <c r="L208" s="35"/>
      <c r="M208" s="36"/>
      <c r="N208" s="36"/>
      <c r="O208" s="37">
        <f t="shared" si="150"/>
        <v>0</v>
      </c>
      <c r="P208" s="38"/>
      <c r="Q208" s="39">
        <f t="shared" si="151"/>
        <v>0</v>
      </c>
      <c r="R208" s="39">
        <f t="shared" si="152"/>
        <v>0</v>
      </c>
      <c r="S208" s="33"/>
      <c r="T208" s="27">
        <f t="shared" si="153"/>
        <v>0</v>
      </c>
      <c r="U208" s="29">
        <f t="shared" si="154"/>
        <v>0</v>
      </c>
      <c r="V208" s="30"/>
    </row>
    <row r="209" spans="1:22" ht="30" customHeight="1" x14ac:dyDescent="0.15">
      <c r="A209" s="5">
        <v>184</v>
      </c>
      <c r="B209" s="42" t="s">
        <v>140</v>
      </c>
      <c r="C209" s="1"/>
      <c r="D209" s="1"/>
      <c r="E209" s="23" t="s">
        <v>13</v>
      </c>
      <c r="F209" s="24">
        <v>1</v>
      </c>
      <c r="G209" s="25" t="s">
        <v>161</v>
      </c>
      <c r="H209" s="33"/>
      <c r="I209" s="34"/>
      <c r="J209" s="35"/>
      <c r="K209" s="35"/>
      <c r="L209" s="35"/>
      <c r="M209" s="36"/>
      <c r="N209" s="36"/>
      <c r="O209" s="37">
        <f t="shared" si="150"/>
        <v>0</v>
      </c>
      <c r="P209" s="38"/>
      <c r="Q209" s="39">
        <f t="shared" si="151"/>
        <v>0</v>
      </c>
      <c r="R209" s="39">
        <f t="shared" si="152"/>
        <v>0</v>
      </c>
      <c r="S209" s="33"/>
      <c r="T209" s="27">
        <f t="shared" si="153"/>
        <v>0</v>
      </c>
      <c r="U209" s="29">
        <f t="shared" si="154"/>
        <v>0</v>
      </c>
      <c r="V209" s="30"/>
    </row>
    <row r="210" spans="1:22" ht="30" customHeight="1" x14ac:dyDescent="0.15">
      <c r="A210" s="5">
        <v>198</v>
      </c>
      <c r="B210" s="42" t="s">
        <v>325</v>
      </c>
      <c r="C210" s="1"/>
      <c r="D210" s="1"/>
      <c r="E210" s="23" t="s">
        <v>91</v>
      </c>
      <c r="F210" s="24">
        <v>1</v>
      </c>
      <c r="G210" s="25" t="s">
        <v>161</v>
      </c>
      <c r="H210" s="33"/>
      <c r="I210" s="34"/>
      <c r="J210" s="35"/>
      <c r="K210" s="35"/>
      <c r="L210" s="35"/>
      <c r="M210" s="36"/>
      <c r="N210" s="36"/>
      <c r="O210" s="37">
        <f t="shared" si="150"/>
        <v>0</v>
      </c>
      <c r="P210" s="38"/>
      <c r="Q210" s="39">
        <f t="shared" si="151"/>
        <v>0</v>
      </c>
      <c r="R210" s="39">
        <f t="shared" si="152"/>
        <v>0</v>
      </c>
      <c r="S210" s="33"/>
      <c r="T210" s="27">
        <f t="shared" si="153"/>
        <v>0</v>
      </c>
      <c r="U210" s="29">
        <f t="shared" si="154"/>
        <v>0</v>
      </c>
      <c r="V210" s="30"/>
    </row>
    <row r="211" spans="1:22" ht="30" customHeight="1" thickBot="1" x14ac:dyDescent="0.2">
      <c r="A211" s="63">
        <v>183</v>
      </c>
      <c r="B211" s="42" t="s">
        <v>326</v>
      </c>
      <c r="C211" s="1"/>
      <c r="D211" s="1"/>
      <c r="E211" s="2" t="s">
        <v>352</v>
      </c>
      <c r="F211" s="24">
        <v>1</v>
      </c>
      <c r="G211" s="25" t="s">
        <v>161</v>
      </c>
      <c r="H211" s="33"/>
      <c r="I211" s="34"/>
      <c r="J211" s="35"/>
      <c r="K211" s="35"/>
      <c r="L211" s="35"/>
      <c r="M211" s="36"/>
      <c r="N211" s="36"/>
      <c r="O211" s="37">
        <f t="shared" si="150"/>
        <v>0</v>
      </c>
      <c r="P211" s="38"/>
      <c r="Q211" s="39">
        <f t="shared" si="151"/>
        <v>0</v>
      </c>
      <c r="R211" s="39">
        <f t="shared" si="152"/>
        <v>0</v>
      </c>
      <c r="S211" s="33"/>
      <c r="T211" s="27">
        <f t="shared" si="153"/>
        <v>0</v>
      </c>
      <c r="U211" s="29">
        <f t="shared" si="154"/>
        <v>0</v>
      </c>
      <c r="V211" s="30"/>
    </row>
    <row r="212" spans="1:22" ht="30" customHeight="1" x14ac:dyDescent="0.15">
      <c r="A212" s="5">
        <v>183</v>
      </c>
      <c r="B212" s="46" t="s">
        <v>137</v>
      </c>
      <c r="C212" s="7"/>
      <c r="D212" s="7"/>
      <c r="E212" s="8" t="s">
        <v>157</v>
      </c>
      <c r="F212" s="66"/>
      <c r="G212" s="67"/>
      <c r="H212" s="84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85"/>
      <c r="T212" s="86"/>
      <c r="U212" s="69"/>
      <c r="V212" s="62"/>
    </row>
    <row r="213" spans="1:22" ht="30" customHeight="1" x14ac:dyDescent="0.15">
      <c r="A213" s="5">
        <v>184</v>
      </c>
      <c r="B213" s="46"/>
      <c r="C213" s="42" t="s">
        <v>158</v>
      </c>
      <c r="D213" s="1"/>
      <c r="E213" s="45" t="s">
        <v>159</v>
      </c>
      <c r="F213" s="24">
        <v>1</v>
      </c>
      <c r="G213" s="25" t="s">
        <v>32</v>
      </c>
      <c r="H213" s="33"/>
      <c r="I213" s="34"/>
      <c r="J213" s="35"/>
      <c r="K213" s="35"/>
      <c r="L213" s="35"/>
      <c r="M213" s="36"/>
      <c r="N213" s="36"/>
      <c r="O213" s="37">
        <f>SUM(J213:N213)</f>
        <v>0</v>
      </c>
      <c r="P213" s="38"/>
      <c r="Q213" s="39">
        <f>O213*P213</f>
        <v>0</v>
      </c>
      <c r="R213" s="39">
        <f>H213+I213+Q213</f>
        <v>0</v>
      </c>
      <c r="S213" s="33"/>
      <c r="T213" s="27">
        <f>R213+S213</f>
        <v>0</v>
      </c>
      <c r="U213" s="29">
        <f t="shared" si="154"/>
        <v>0</v>
      </c>
      <c r="V213" s="58"/>
    </row>
    <row r="214" spans="1:22" ht="30" customHeight="1" x14ac:dyDescent="0.15">
      <c r="A214" s="5">
        <v>183</v>
      </c>
      <c r="B214" s="22" t="s">
        <v>138</v>
      </c>
      <c r="C214" s="1"/>
      <c r="D214" s="1"/>
      <c r="E214" s="23" t="s">
        <v>93</v>
      </c>
      <c r="F214" s="24"/>
      <c r="G214" s="25"/>
      <c r="H214" s="26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8"/>
      <c r="U214" s="29"/>
      <c r="V214" s="30"/>
    </row>
    <row r="215" spans="1:22" ht="30" customHeight="1" x14ac:dyDescent="0.15">
      <c r="A215" s="5">
        <v>184</v>
      </c>
      <c r="B215" s="46"/>
      <c r="C215" s="42" t="s">
        <v>23</v>
      </c>
      <c r="D215" s="1"/>
      <c r="E215" s="2" t="s">
        <v>92</v>
      </c>
      <c r="F215" s="24">
        <v>1</v>
      </c>
      <c r="G215" s="25" t="s">
        <v>32</v>
      </c>
      <c r="H215" s="51"/>
      <c r="I215" s="51"/>
      <c r="J215" s="57"/>
      <c r="K215" s="57"/>
      <c r="L215" s="57"/>
      <c r="M215" s="52"/>
      <c r="N215" s="52"/>
      <c r="O215" s="52"/>
      <c r="P215" s="53"/>
      <c r="Q215" s="53"/>
      <c r="R215" s="53"/>
      <c r="S215" s="51"/>
      <c r="T215" s="59"/>
      <c r="U215" s="60"/>
      <c r="V215" s="61"/>
    </row>
    <row r="216" spans="1:22" ht="30" customHeight="1" x14ac:dyDescent="0.15">
      <c r="A216" s="5">
        <v>198</v>
      </c>
      <c r="B216" s="46"/>
      <c r="C216" s="42" t="s">
        <v>0</v>
      </c>
      <c r="D216" s="1"/>
      <c r="E216" s="23" t="s">
        <v>29</v>
      </c>
      <c r="F216" s="24">
        <v>1</v>
      </c>
      <c r="G216" s="25" t="s">
        <v>32</v>
      </c>
      <c r="H216" s="51"/>
      <c r="I216" s="51"/>
      <c r="J216" s="57"/>
      <c r="K216" s="57"/>
      <c r="L216" s="57"/>
      <c r="M216" s="52"/>
      <c r="N216" s="52"/>
      <c r="O216" s="52"/>
      <c r="P216" s="53"/>
      <c r="Q216" s="53"/>
      <c r="R216" s="53"/>
      <c r="S216" s="51"/>
      <c r="T216" s="59"/>
      <c r="U216" s="60"/>
      <c r="V216" s="62"/>
    </row>
    <row r="217" spans="1:22" ht="30" customHeight="1" thickBot="1" x14ac:dyDescent="0.2">
      <c r="A217" s="63"/>
      <c r="B217" s="55"/>
      <c r="C217" s="42" t="s">
        <v>1</v>
      </c>
      <c r="D217" s="1"/>
      <c r="E217" s="23" t="s">
        <v>30</v>
      </c>
      <c r="F217" s="24">
        <v>1</v>
      </c>
      <c r="G217" s="25" t="s">
        <v>32</v>
      </c>
      <c r="H217" s="51"/>
      <c r="I217" s="51"/>
      <c r="J217" s="57"/>
      <c r="K217" s="57"/>
      <c r="L217" s="57"/>
      <c r="M217" s="52"/>
      <c r="N217" s="52"/>
      <c r="O217" s="52"/>
      <c r="P217" s="53"/>
      <c r="Q217" s="53"/>
      <c r="R217" s="53"/>
      <c r="S217" s="51"/>
      <c r="T217" s="59"/>
      <c r="U217" s="60"/>
      <c r="V217" s="62"/>
    </row>
    <row r="218" spans="1:22" ht="30" customHeight="1" x14ac:dyDescent="0.15">
      <c r="B218" s="64" t="s">
        <v>26</v>
      </c>
      <c r="C218" s="7"/>
      <c r="D218" s="7"/>
      <c r="E218" s="65" t="s">
        <v>94</v>
      </c>
      <c r="F218" s="66"/>
      <c r="G218" s="67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9">
        <f>SUM(U5:U217)</f>
        <v>0</v>
      </c>
      <c r="V218" s="62"/>
    </row>
    <row r="219" spans="1:22" ht="30" customHeight="1" x14ac:dyDescent="0.15">
      <c r="B219" s="64" t="s">
        <v>27</v>
      </c>
      <c r="C219" s="7"/>
      <c r="D219" s="7"/>
      <c r="E219" s="65" t="s">
        <v>95</v>
      </c>
      <c r="F219" s="66"/>
      <c r="G219" s="67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9">
        <f>U218*0.1</f>
        <v>0</v>
      </c>
      <c r="V219" s="62" t="s">
        <v>125</v>
      </c>
    </row>
    <row r="220" spans="1:22" ht="30" customHeight="1" x14ac:dyDescent="0.15">
      <c r="B220" s="64" t="s">
        <v>28</v>
      </c>
      <c r="C220" s="7"/>
      <c r="D220" s="7"/>
      <c r="E220" s="65" t="s">
        <v>25</v>
      </c>
      <c r="F220" s="66"/>
      <c r="G220" s="67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9">
        <f>U219+U218</f>
        <v>0</v>
      </c>
      <c r="V220" s="62"/>
    </row>
    <row r="221" spans="1:22" ht="20.100000000000001" hidden="1" customHeight="1" x14ac:dyDescent="0.15">
      <c r="A221" s="5">
        <v>1</v>
      </c>
    </row>
    <row r="222" spans="1:22" ht="30" customHeight="1" x14ac:dyDescent="0.15">
      <c r="A222" s="5">
        <v>202</v>
      </c>
    </row>
    <row r="223" spans="1:22" ht="30" hidden="1" customHeight="1" x14ac:dyDescent="0.15">
      <c r="F223" s="73">
        <f>SUM(F6:F217)</f>
        <v>1688</v>
      </c>
    </row>
    <row r="224" spans="1:22" ht="30" customHeight="1" x14ac:dyDescent="0.15">
      <c r="E224" s="72">
        <f>SUM(F7:F211)</f>
        <v>1684</v>
      </c>
    </row>
    <row r="225" spans="1:1" ht="30" customHeight="1" x14ac:dyDescent="0.15"/>
    <row r="226" spans="1:1" ht="30" customHeight="1" x14ac:dyDescent="0.15">
      <c r="A226" s="5">
        <v>202</v>
      </c>
    </row>
    <row r="227" spans="1:1" ht="30" customHeight="1" thickBot="1" x14ac:dyDescent="0.2">
      <c r="A227" s="63">
        <v>202</v>
      </c>
    </row>
    <row r="228" spans="1:1" ht="30" customHeight="1" thickBot="1" x14ac:dyDescent="0.2">
      <c r="A228" s="63"/>
    </row>
    <row r="229" spans="1:1" ht="30" customHeight="1" thickBot="1" x14ac:dyDescent="0.2">
      <c r="A229" s="63"/>
    </row>
    <row r="230" spans="1:1" ht="30" customHeight="1" thickBot="1" x14ac:dyDescent="0.2">
      <c r="A230" s="63">
        <v>202</v>
      </c>
    </row>
    <row r="231" spans="1:1" ht="30" customHeight="1" thickBot="1" x14ac:dyDescent="0.2">
      <c r="A231" s="63">
        <v>202</v>
      </c>
    </row>
    <row r="232" spans="1:1" ht="30" customHeight="1" thickBot="1" x14ac:dyDescent="0.2">
      <c r="A232" s="63"/>
    </row>
    <row r="233" spans="1:1" ht="30" customHeight="1" thickBot="1" x14ac:dyDescent="0.2">
      <c r="A233" s="63"/>
    </row>
    <row r="234" spans="1:1" ht="30" customHeight="1" thickBot="1" x14ac:dyDescent="0.2">
      <c r="A234" s="63"/>
    </row>
    <row r="235" spans="1:1" ht="30" customHeight="1" thickBot="1" x14ac:dyDescent="0.2">
      <c r="A235" s="63">
        <v>202</v>
      </c>
    </row>
    <row r="236" spans="1:1" ht="30" customHeight="1" thickBot="1" x14ac:dyDescent="0.2">
      <c r="A236" s="63">
        <v>202</v>
      </c>
    </row>
    <row r="237" spans="1:1" ht="30" customHeight="1" thickBot="1" x14ac:dyDescent="0.2">
      <c r="A237" s="63">
        <v>202</v>
      </c>
    </row>
    <row r="238" spans="1:1" ht="30" customHeight="1" x14ac:dyDescent="0.15">
      <c r="A238" s="74"/>
    </row>
    <row r="239" spans="1:1" ht="30" customHeight="1" x14ac:dyDescent="0.15">
      <c r="A239" s="74"/>
    </row>
    <row r="240" spans="1:1" ht="30" customHeight="1" x14ac:dyDescent="0.15">
      <c r="A240" s="74"/>
    </row>
  </sheetData>
  <mergeCells count="14">
    <mergeCell ref="B2:E4"/>
    <mergeCell ref="F2:G2"/>
    <mergeCell ref="J2:O2"/>
    <mergeCell ref="V2:V4"/>
    <mergeCell ref="F3:G4"/>
    <mergeCell ref="H3:H4"/>
    <mergeCell ref="I3:I4"/>
    <mergeCell ref="O3:O4"/>
    <mergeCell ref="P3:P4"/>
    <mergeCell ref="Q3:Q4"/>
    <mergeCell ref="R3:R4"/>
    <mergeCell ref="S3:S4"/>
    <mergeCell ref="T3:T4"/>
    <mergeCell ref="U3:U4"/>
  </mergeCells>
  <phoneticPr fontId="8"/>
  <printOptions horizontalCentered="1"/>
  <pageMargins left="0.47244094488188981" right="3.937007874015748E-2" top="0.59055118110236227" bottom="0.59055118110236227" header="0.39370078740157483" footer="0.39370078740157483"/>
  <pageSetup paperSize="9" scale="61" fitToHeight="0" orientation="landscape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40"/>
  <sheetViews>
    <sheetView view="pageBreakPreview" zoomScale="70" zoomScaleNormal="70" zoomScaleSheetLayoutView="70" workbookViewId="0">
      <pane xSplit="5" ySplit="4" topLeftCell="F5" activePane="bottomRight" state="frozen"/>
      <selection activeCell="P13" sqref="P13"/>
      <selection pane="topRight" activeCell="P13" sqref="P13"/>
      <selection pane="bottomLeft" activeCell="P13" sqref="P13"/>
      <selection pane="bottomRight" activeCell="B10" sqref="B10"/>
    </sheetView>
  </sheetViews>
  <sheetFormatPr defaultColWidth="3.625" defaultRowHeight="20.100000000000001" customHeight="1" x14ac:dyDescent="0.15"/>
  <cols>
    <col min="1" max="1" width="5.625" style="5" hidden="1" customWidth="1"/>
    <col min="2" max="2" width="3.625" style="70" customWidth="1"/>
    <col min="3" max="3" width="4.625" style="71" customWidth="1"/>
    <col min="4" max="4" width="3.625" style="71" customWidth="1"/>
    <col min="5" max="5" width="28.625" style="72" customWidth="1"/>
    <col min="6" max="7" width="5.75" style="73" customWidth="1"/>
    <col min="8" max="9" width="12.75" style="10" customWidth="1"/>
    <col min="10" max="15" width="7.75" style="10" customWidth="1"/>
    <col min="16" max="20" width="12.75" style="10" customWidth="1"/>
    <col min="21" max="21" width="20.75" style="10" customWidth="1"/>
    <col min="22" max="22" width="20.75" style="11" customWidth="1"/>
    <col min="23" max="23" width="3.625" style="5"/>
    <col min="24" max="24" width="3.625" style="75"/>
    <col min="25" max="25" width="13" style="5" bestFit="1" customWidth="1"/>
    <col min="26" max="16384" width="3.625" style="5"/>
  </cols>
  <sheetData>
    <row r="1" spans="1:25" ht="20.100000000000001" customHeight="1" x14ac:dyDescent="0.15">
      <c r="B1" s="6" t="str">
        <f ca="1">RIGHT(CELL("filename",A1),LEN(CELL("filename",A1))-FIND("]",CELL("filename",A1)))</f>
        <v>見積内訳書別紙1(非常用発動発電機)</v>
      </c>
      <c r="C1" s="7"/>
      <c r="D1" s="7"/>
      <c r="E1" s="8"/>
      <c r="F1" s="9"/>
      <c r="G1" s="9"/>
    </row>
    <row r="2" spans="1:25" ht="19.899999999999999" customHeight="1" x14ac:dyDescent="0.15">
      <c r="B2" s="107" t="s">
        <v>8</v>
      </c>
      <c r="C2" s="108"/>
      <c r="D2" s="108"/>
      <c r="E2" s="109"/>
      <c r="F2" s="116" t="s">
        <v>123</v>
      </c>
      <c r="G2" s="117"/>
      <c r="H2" s="12" t="s">
        <v>96</v>
      </c>
      <c r="I2" s="13" t="s">
        <v>97</v>
      </c>
      <c r="J2" s="118" t="s">
        <v>98</v>
      </c>
      <c r="K2" s="118"/>
      <c r="L2" s="118"/>
      <c r="M2" s="118"/>
      <c r="N2" s="118"/>
      <c r="O2" s="119"/>
      <c r="P2" s="14" t="s">
        <v>99</v>
      </c>
      <c r="Q2" s="15" t="s">
        <v>100</v>
      </c>
      <c r="R2" s="14" t="s">
        <v>101</v>
      </c>
      <c r="S2" s="14" t="s">
        <v>102</v>
      </c>
      <c r="T2" s="16" t="s">
        <v>103</v>
      </c>
      <c r="U2" s="17" t="s">
        <v>104</v>
      </c>
      <c r="V2" s="120" t="s">
        <v>16</v>
      </c>
    </row>
    <row r="3" spans="1:25" ht="19.899999999999999" customHeight="1" x14ac:dyDescent="0.15">
      <c r="B3" s="110"/>
      <c r="C3" s="111"/>
      <c r="D3" s="111"/>
      <c r="E3" s="112"/>
      <c r="F3" s="121" t="s">
        <v>24</v>
      </c>
      <c r="G3" s="122"/>
      <c r="H3" s="125" t="s">
        <v>105</v>
      </c>
      <c r="I3" s="127" t="s">
        <v>106</v>
      </c>
      <c r="J3" s="18" t="s">
        <v>107</v>
      </c>
      <c r="K3" s="19" t="s">
        <v>108</v>
      </c>
      <c r="L3" s="19" t="s">
        <v>109</v>
      </c>
      <c r="M3" s="19" t="s">
        <v>110</v>
      </c>
      <c r="N3" s="19" t="s">
        <v>111</v>
      </c>
      <c r="O3" s="129" t="s">
        <v>112</v>
      </c>
      <c r="P3" s="131" t="s">
        <v>113</v>
      </c>
      <c r="Q3" s="131" t="s">
        <v>114</v>
      </c>
      <c r="R3" s="133" t="s">
        <v>115</v>
      </c>
      <c r="S3" s="133" t="s">
        <v>116</v>
      </c>
      <c r="T3" s="134" t="s">
        <v>117</v>
      </c>
      <c r="U3" s="135" t="s">
        <v>124</v>
      </c>
      <c r="V3" s="120"/>
    </row>
    <row r="4" spans="1:25" ht="60" customHeight="1" x14ac:dyDescent="0.15">
      <c r="B4" s="113"/>
      <c r="C4" s="114"/>
      <c r="D4" s="114"/>
      <c r="E4" s="115"/>
      <c r="F4" s="123"/>
      <c r="G4" s="124"/>
      <c r="H4" s="126"/>
      <c r="I4" s="128"/>
      <c r="J4" s="21" t="s">
        <v>118</v>
      </c>
      <c r="K4" s="20" t="s">
        <v>119</v>
      </c>
      <c r="L4" s="20" t="s">
        <v>120</v>
      </c>
      <c r="M4" s="20" t="s">
        <v>121</v>
      </c>
      <c r="N4" s="20" t="s">
        <v>122</v>
      </c>
      <c r="O4" s="130"/>
      <c r="P4" s="132"/>
      <c r="Q4" s="132"/>
      <c r="R4" s="133"/>
      <c r="S4" s="133"/>
      <c r="T4" s="134"/>
      <c r="U4" s="135"/>
      <c r="V4" s="120"/>
    </row>
    <row r="5" spans="1:25" ht="30" customHeight="1" x14ac:dyDescent="0.15">
      <c r="A5" s="5">
        <v>65</v>
      </c>
      <c r="B5" s="22" t="s">
        <v>47</v>
      </c>
      <c r="C5" s="1"/>
      <c r="D5" s="1"/>
      <c r="E5" s="23" t="s">
        <v>48</v>
      </c>
      <c r="F5" s="24"/>
      <c r="G5" s="25"/>
      <c r="H5" s="2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  <c r="U5" s="29"/>
      <c r="V5" s="30"/>
    </row>
    <row r="6" spans="1:25" ht="30" customHeight="1" x14ac:dyDescent="0.15">
      <c r="B6" s="31"/>
      <c r="C6" s="31"/>
      <c r="D6" s="49" t="s">
        <v>128</v>
      </c>
      <c r="E6" s="2" t="s">
        <v>129</v>
      </c>
      <c r="F6" s="24"/>
      <c r="G6" s="25"/>
      <c r="H6" s="2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  <c r="U6" s="29"/>
      <c r="V6" s="30"/>
    </row>
    <row r="7" spans="1:25" ht="30" customHeight="1" x14ac:dyDescent="0.15">
      <c r="B7" s="31"/>
      <c r="C7" s="31"/>
      <c r="D7" s="49"/>
      <c r="E7" s="2" t="s">
        <v>184</v>
      </c>
      <c r="F7" s="24">
        <v>1</v>
      </c>
      <c r="G7" s="25" t="s">
        <v>49</v>
      </c>
      <c r="H7" s="34"/>
      <c r="I7" s="34"/>
      <c r="J7" s="35"/>
      <c r="K7" s="35"/>
      <c r="L7" s="35"/>
      <c r="M7" s="36"/>
      <c r="N7" s="36"/>
      <c r="O7" s="37">
        <f t="shared" ref="O7" si="0">SUM(J7:N7)</f>
        <v>0</v>
      </c>
      <c r="P7" s="38"/>
      <c r="Q7" s="39">
        <f t="shared" ref="Q7" si="1">O7*P7</f>
        <v>0</v>
      </c>
      <c r="R7" s="39">
        <f t="shared" ref="R7" si="2">H7+I7+Q7</f>
        <v>0</v>
      </c>
      <c r="S7" s="33"/>
      <c r="T7" s="27">
        <f t="shared" ref="T7" si="3">R7+S7</f>
        <v>0</v>
      </c>
      <c r="U7" s="29">
        <f t="shared" ref="U7:U8" si="4">F7*T7</f>
        <v>0</v>
      </c>
      <c r="V7" s="30"/>
    </row>
    <row r="8" spans="1:25" ht="30" customHeight="1" x14ac:dyDescent="0.15">
      <c r="B8" s="31"/>
      <c r="C8" s="31"/>
      <c r="D8" s="49"/>
      <c r="E8" s="2" t="s">
        <v>130</v>
      </c>
      <c r="F8" s="24">
        <v>1</v>
      </c>
      <c r="G8" s="25" t="s">
        <v>49</v>
      </c>
      <c r="H8" s="34"/>
      <c r="I8" s="34"/>
      <c r="J8" s="35"/>
      <c r="K8" s="35"/>
      <c r="L8" s="35"/>
      <c r="M8" s="36"/>
      <c r="N8" s="36"/>
      <c r="O8" s="37">
        <f t="shared" ref="O8" si="5">SUM(J8:N8)</f>
        <v>0</v>
      </c>
      <c r="P8" s="38"/>
      <c r="Q8" s="39">
        <f t="shared" ref="Q8" si="6">O8*P8</f>
        <v>0</v>
      </c>
      <c r="R8" s="39">
        <f t="shared" ref="R8" si="7">H8+I8+Q8</f>
        <v>0</v>
      </c>
      <c r="S8" s="33"/>
      <c r="T8" s="27">
        <f t="shared" ref="T8" si="8">R8+S8</f>
        <v>0</v>
      </c>
      <c r="U8" s="29">
        <f t="shared" si="4"/>
        <v>0</v>
      </c>
      <c r="V8" s="30"/>
      <c r="Y8" s="76">
        <f>SUM(U7:U8)</f>
        <v>0</v>
      </c>
    </row>
    <row r="9" spans="1:25" ht="30" customHeight="1" x14ac:dyDescent="0.15">
      <c r="A9" s="5">
        <v>161</v>
      </c>
      <c r="B9" s="22" t="s">
        <v>350</v>
      </c>
      <c r="C9" s="1"/>
      <c r="D9" s="1"/>
      <c r="E9" s="23" t="s">
        <v>81</v>
      </c>
      <c r="F9" s="24"/>
      <c r="G9" s="25"/>
      <c r="H9" s="26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  <c r="U9" s="29"/>
      <c r="V9" s="30"/>
    </row>
    <row r="10" spans="1:25" ht="30" customHeight="1" x14ac:dyDescent="0.15">
      <c r="A10" s="5">
        <v>168</v>
      </c>
      <c r="B10" s="31"/>
      <c r="C10" s="22" t="s">
        <v>0</v>
      </c>
      <c r="D10" s="1"/>
      <c r="E10" s="2" t="s">
        <v>82</v>
      </c>
      <c r="F10" s="24"/>
      <c r="G10" s="25"/>
      <c r="H10" s="26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8"/>
      <c r="U10" s="29"/>
      <c r="V10" s="30"/>
    </row>
    <row r="11" spans="1:25" ht="30" customHeight="1" x14ac:dyDescent="0.15">
      <c r="A11" s="5">
        <v>173</v>
      </c>
      <c r="B11" s="31"/>
      <c r="C11" s="31"/>
      <c r="D11" s="1" t="s">
        <v>131</v>
      </c>
      <c r="E11" s="2" t="s">
        <v>141</v>
      </c>
      <c r="F11" s="24"/>
      <c r="G11" s="25"/>
      <c r="H11" s="26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8"/>
      <c r="U11" s="29"/>
      <c r="V11" s="30"/>
    </row>
    <row r="12" spans="1:25" ht="30" customHeight="1" x14ac:dyDescent="0.15">
      <c r="B12" s="31"/>
      <c r="C12" s="31"/>
      <c r="D12" s="1"/>
      <c r="E12" s="30" t="s">
        <v>145</v>
      </c>
      <c r="F12" s="24">
        <v>1</v>
      </c>
      <c r="G12" s="25" t="s">
        <v>49</v>
      </c>
      <c r="H12" s="34"/>
      <c r="I12" s="34"/>
      <c r="J12" s="35"/>
      <c r="K12" s="35"/>
      <c r="L12" s="35"/>
      <c r="M12" s="36"/>
      <c r="N12" s="36"/>
      <c r="O12" s="37">
        <f t="shared" ref="O12:O14" si="9">SUM(J12:N12)</f>
        <v>0</v>
      </c>
      <c r="P12" s="38"/>
      <c r="Q12" s="39">
        <f t="shared" ref="Q12:Q14" si="10">O12*P12</f>
        <v>0</v>
      </c>
      <c r="R12" s="39">
        <f t="shared" ref="R12:R14" si="11">H12+I12+Q12</f>
        <v>0</v>
      </c>
      <c r="S12" s="33"/>
      <c r="T12" s="27">
        <f t="shared" ref="T12:T14" si="12">R12+S12</f>
        <v>0</v>
      </c>
      <c r="U12" s="29">
        <f t="shared" ref="U12:U14" si="13">F12*T12</f>
        <v>0</v>
      </c>
      <c r="V12" s="30"/>
    </row>
    <row r="13" spans="1:25" ht="30" customHeight="1" x14ac:dyDescent="0.15">
      <c r="B13" s="31"/>
      <c r="C13" s="31"/>
      <c r="D13" s="1"/>
      <c r="E13" s="30" t="s">
        <v>144</v>
      </c>
      <c r="F13" s="24">
        <v>1</v>
      </c>
      <c r="G13" s="25" t="s">
        <v>49</v>
      </c>
      <c r="H13" s="34"/>
      <c r="I13" s="34"/>
      <c r="J13" s="35"/>
      <c r="K13" s="35"/>
      <c r="L13" s="35"/>
      <c r="M13" s="36"/>
      <c r="N13" s="36"/>
      <c r="O13" s="37">
        <f t="shared" si="9"/>
        <v>0</v>
      </c>
      <c r="P13" s="38"/>
      <c r="Q13" s="39">
        <f t="shared" si="10"/>
        <v>0</v>
      </c>
      <c r="R13" s="39">
        <f t="shared" si="11"/>
        <v>0</v>
      </c>
      <c r="S13" s="33"/>
      <c r="T13" s="27">
        <f t="shared" si="12"/>
        <v>0</v>
      </c>
      <c r="U13" s="29">
        <f t="shared" si="13"/>
        <v>0</v>
      </c>
      <c r="V13" s="30"/>
    </row>
    <row r="14" spans="1:25" ht="30" customHeight="1" x14ac:dyDescent="0.15">
      <c r="B14" s="31"/>
      <c r="C14" s="31"/>
      <c r="D14" s="1"/>
      <c r="E14" s="30" t="s">
        <v>345</v>
      </c>
      <c r="F14" s="24">
        <v>1</v>
      </c>
      <c r="G14" s="25" t="s">
        <v>49</v>
      </c>
      <c r="H14" s="34"/>
      <c r="I14" s="34"/>
      <c r="J14" s="35"/>
      <c r="K14" s="35"/>
      <c r="L14" s="35"/>
      <c r="M14" s="36"/>
      <c r="N14" s="36"/>
      <c r="O14" s="37">
        <f t="shared" si="9"/>
        <v>0</v>
      </c>
      <c r="P14" s="38"/>
      <c r="Q14" s="39">
        <f t="shared" si="10"/>
        <v>0</v>
      </c>
      <c r="R14" s="39">
        <f t="shared" si="11"/>
        <v>0</v>
      </c>
      <c r="S14" s="33"/>
      <c r="T14" s="27">
        <f t="shared" si="12"/>
        <v>0</v>
      </c>
      <c r="U14" s="29">
        <f t="shared" si="13"/>
        <v>0</v>
      </c>
      <c r="V14" s="30"/>
      <c r="Y14" s="77">
        <f>SUM(U12:U14)</f>
        <v>0</v>
      </c>
    </row>
    <row r="15" spans="1:25" ht="30" customHeight="1" x14ac:dyDescent="0.15">
      <c r="A15" s="5">
        <v>173</v>
      </c>
      <c r="B15" s="31"/>
      <c r="C15" s="31"/>
      <c r="D15" s="1" t="s">
        <v>132</v>
      </c>
      <c r="E15" s="2" t="s">
        <v>142</v>
      </c>
      <c r="F15" s="24"/>
      <c r="G15" s="25"/>
      <c r="H15" s="26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8"/>
      <c r="U15" s="29"/>
      <c r="V15" s="30"/>
    </row>
    <row r="16" spans="1:25" ht="30" customHeight="1" x14ac:dyDescent="0.15">
      <c r="A16" s="78"/>
      <c r="B16" s="43"/>
      <c r="C16" s="43"/>
      <c r="D16" s="1"/>
      <c r="E16" s="79" t="s">
        <v>143</v>
      </c>
      <c r="F16" s="24">
        <v>1</v>
      </c>
      <c r="G16" s="25" t="s">
        <v>49</v>
      </c>
      <c r="H16" s="34"/>
      <c r="I16" s="34"/>
      <c r="J16" s="35"/>
      <c r="K16" s="35"/>
      <c r="L16" s="35"/>
      <c r="M16" s="36"/>
      <c r="N16" s="36"/>
      <c r="O16" s="37">
        <f t="shared" ref="O16" si="14">SUM(J16:N16)</f>
        <v>0</v>
      </c>
      <c r="P16" s="38"/>
      <c r="Q16" s="39">
        <f t="shared" ref="Q16" si="15">O16*P16</f>
        <v>0</v>
      </c>
      <c r="R16" s="39">
        <f t="shared" ref="R16" si="16">H16+I16+Q16</f>
        <v>0</v>
      </c>
      <c r="S16" s="33"/>
      <c r="T16" s="27">
        <f t="shared" ref="T16" si="17">R16+S16</f>
        <v>0</v>
      </c>
      <c r="U16" s="29">
        <f t="shared" ref="U16" si="18">F16*T16</f>
        <v>0</v>
      </c>
      <c r="V16" s="30"/>
      <c r="Y16" s="77">
        <f>SUM(U16)</f>
        <v>0</v>
      </c>
    </row>
    <row r="17" spans="1:22" ht="30" customHeight="1" x14ac:dyDescent="0.15">
      <c r="B17" s="64" t="s">
        <v>26</v>
      </c>
      <c r="C17" s="7"/>
      <c r="D17" s="7"/>
      <c r="E17" s="65" t="s">
        <v>94</v>
      </c>
      <c r="F17" s="66"/>
      <c r="G17" s="6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9"/>
      <c r="V17" s="62"/>
    </row>
    <row r="18" spans="1:22" ht="30" hidden="1" customHeight="1" x14ac:dyDescent="0.15">
      <c r="A18" s="5">
        <v>199</v>
      </c>
      <c r="E18" s="72" t="s">
        <v>182</v>
      </c>
    </row>
    <row r="19" spans="1:22" ht="30" hidden="1" customHeight="1" x14ac:dyDescent="0.15">
      <c r="A19" s="5">
        <v>201</v>
      </c>
      <c r="E19" s="80" t="s">
        <v>179</v>
      </c>
      <c r="F19" s="73" t="e">
        <f>SUM(#REF!)</f>
        <v>#REF!</v>
      </c>
    </row>
    <row r="20" spans="1:22" ht="30" hidden="1" customHeight="1" x14ac:dyDescent="0.15">
      <c r="A20" s="5">
        <v>202</v>
      </c>
      <c r="E20" s="80" t="s">
        <v>180</v>
      </c>
      <c r="F20" s="73" t="e">
        <f>SUM(#REF!)</f>
        <v>#REF!</v>
      </c>
    </row>
    <row r="21" spans="1:22" ht="20.100000000000001" hidden="1" customHeight="1" x14ac:dyDescent="0.15">
      <c r="A21" s="5">
        <v>1</v>
      </c>
      <c r="E21" s="80"/>
    </row>
    <row r="22" spans="1:22" ht="30" hidden="1" customHeight="1" x14ac:dyDescent="0.15">
      <c r="A22" s="5">
        <v>202</v>
      </c>
      <c r="E22" s="80" t="s">
        <v>181</v>
      </c>
      <c r="F22" s="73">
        <f>SUM(F7:F8)</f>
        <v>2</v>
      </c>
    </row>
    <row r="23" spans="1:22" ht="30" hidden="1" customHeight="1" x14ac:dyDescent="0.15">
      <c r="E23" s="72" t="s">
        <v>183</v>
      </c>
    </row>
    <row r="24" spans="1:22" ht="30" hidden="1" customHeight="1" x14ac:dyDescent="0.15">
      <c r="E24" s="80" t="s">
        <v>179</v>
      </c>
      <c r="F24" s="73" t="e">
        <f>SUM(#REF!)</f>
        <v>#REF!</v>
      </c>
    </row>
    <row r="25" spans="1:22" ht="30" hidden="1" customHeight="1" x14ac:dyDescent="0.15">
      <c r="E25" s="80" t="s">
        <v>180</v>
      </c>
      <c r="F25" s="73">
        <f>SUM(F12:F14)</f>
        <v>3</v>
      </c>
    </row>
    <row r="26" spans="1:22" ht="30" hidden="1" customHeight="1" x14ac:dyDescent="0.15">
      <c r="E26" s="80" t="s">
        <v>181</v>
      </c>
      <c r="F26" s="73">
        <f>SUM(F16)</f>
        <v>1</v>
      </c>
    </row>
    <row r="27" spans="1:22" ht="30" customHeight="1" thickBot="1" x14ac:dyDescent="0.2">
      <c r="A27" s="63">
        <v>202</v>
      </c>
      <c r="E27" s="80"/>
    </row>
    <row r="28" spans="1:22" ht="30" customHeight="1" thickBot="1" x14ac:dyDescent="0.2">
      <c r="A28" s="63"/>
    </row>
    <row r="29" spans="1:22" ht="30" customHeight="1" thickBot="1" x14ac:dyDescent="0.2">
      <c r="A29" s="63"/>
    </row>
    <row r="30" spans="1:22" ht="30" customHeight="1" thickBot="1" x14ac:dyDescent="0.2">
      <c r="A30" s="63">
        <v>202</v>
      </c>
    </row>
    <row r="31" spans="1:22" ht="30" customHeight="1" thickBot="1" x14ac:dyDescent="0.2">
      <c r="A31" s="63">
        <v>202</v>
      </c>
    </row>
    <row r="32" spans="1:22" ht="30" customHeight="1" thickBot="1" x14ac:dyDescent="0.2">
      <c r="A32" s="63"/>
    </row>
    <row r="33" spans="1:1" ht="30" customHeight="1" thickBot="1" x14ac:dyDescent="0.2">
      <c r="A33" s="63"/>
    </row>
    <row r="34" spans="1:1" ht="30" customHeight="1" thickBot="1" x14ac:dyDescent="0.2">
      <c r="A34" s="63"/>
    </row>
    <row r="35" spans="1:1" ht="30" customHeight="1" thickBot="1" x14ac:dyDescent="0.2">
      <c r="A35" s="63">
        <v>202</v>
      </c>
    </row>
    <row r="36" spans="1:1" ht="30" customHeight="1" thickBot="1" x14ac:dyDescent="0.2">
      <c r="A36" s="63">
        <v>202</v>
      </c>
    </row>
    <row r="37" spans="1:1" ht="30" customHeight="1" thickBot="1" x14ac:dyDescent="0.2">
      <c r="A37" s="63">
        <v>202</v>
      </c>
    </row>
    <row r="38" spans="1:1" ht="30" customHeight="1" x14ac:dyDescent="0.15">
      <c r="A38" s="74"/>
    </row>
    <row r="39" spans="1:1" ht="30" customHeight="1" x14ac:dyDescent="0.15">
      <c r="A39" s="74"/>
    </row>
    <row r="40" spans="1:1" ht="30" customHeight="1" x14ac:dyDescent="0.15">
      <c r="A40" s="74"/>
    </row>
  </sheetData>
  <mergeCells count="14">
    <mergeCell ref="B2:E4"/>
    <mergeCell ref="F2:G2"/>
    <mergeCell ref="J2:O2"/>
    <mergeCell ref="V2:V4"/>
    <mergeCell ref="F3:G4"/>
    <mergeCell ref="H3:H4"/>
    <mergeCell ref="I3:I4"/>
    <mergeCell ref="O3:O4"/>
    <mergeCell ref="P3:P4"/>
    <mergeCell ref="Q3:Q4"/>
    <mergeCell ref="R3:R4"/>
    <mergeCell ref="S3:S4"/>
    <mergeCell ref="T3:T4"/>
    <mergeCell ref="U3:U4"/>
  </mergeCells>
  <phoneticPr fontId="8"/>
  <printOptions horizontalCentered="1"/>
  <pageMargins left="0.47244094488188981" right="3.937007874015748E-2" top="0.59055118110236227" bottom="0.59055118110236227" header="0.39370078740157483" footer="0.39370078740157483"/>
  <pageSetup paperSize="9" scale="61" fitToHeight="0" orientation="landscape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4"/>
  <sheetViews>
    <sheetView view="pageBreakPreview" zoomScale="70" zoomScaleNormal="70" zoomScaleSheetLayoutView="70" workbookViewId="0">
      <pane xSplit="5" ySplit="4" topLeftCell="F5" activePane="bottomRight" state="frozen"/>
      <selection activeCell="M190" sqref="M190"/>
      <selection pane="topRight" activeCell="M190" sqref="M190"/>
      <selection pane="bottomLeft" activeCell="M190" sqref="M190"/>
      <selection pane="bottomRight" activeCell="E6" sqref="E6"/>
    </sheetView>
  </sheetViews>
  <sheetFormatPr defaultColWidth="3.625" defaultRowHeight="20.100000000000001" customHeight="1" x14ac:dyDescent="0.15"/>
  <cols>
    <col min="1" max="1" width="5.625" style="5" hidden="1" customWidth="1"/>
    <col min="2" max="2" width="3.625" style="70" customWidth="1"/>
    <col min="3" max="3" width="4.625" style="71" customWidth="1"/>
    <col min="4" max="4" width="3.625" style="71" customWidth="1"/>
    <col min="5" max="5" width="28.625" style="72" customWidth="1"/>
    <col min="6" max="7" width="5.75" style="73" customWidth="1"/>
    <col min="8" max="9" width="12.75" style="10" customWidth="1"/>
    <col min="10" max="15" width="7.75" style="10" customWidth="1"/>
    <col min="16" max="20" width="12.75" style="10" customWidth="1"/>
    <col min="21" max="21" width="20.75" style="10" customWidth="1"/>
    <col min="22" max="22" width="20.75" style="11" customWidth="1"/>
    <col min="23" max="23" width="3.625" style="5"/>
    <col min="24" max="24" width="14.875" style="75" bestFit="1" customWidth="1"/>
    <col min="25" max="16384" width="3.625" style="5"/>
  </cols>
  <sheetData>
    <row r="1" spans="1:24" ht="20.100000000000001" customHeight="1" x14ac:dyDescent="0.15">
      <c r="B1" s="6" t="str">
        <f ca="1">RIGHT(CELL("filename",A1),LEN(CELL("filename",A1))-FIND("]",CELL("filename",A1)))</f>
        <v>見積内訳書別紙2(基地局用設備)</v>
      </c>
      <c r="C1" s="7"/>
      <c r="D1" s="7"/>
      <c r="E1" s="8"/>
      <c r="F1" s="9"/>
      <c r="G1" s="9"/>
    </row>
    <row r="2" spans="1:24" ht="19.899999999999999" customHeight="1" x14ac:dyDescent="0.15">
      <c r="B2" s="107" t="s">
        <v>8</v>
      </c>
      <c r="C2" s="108"/>
      <c r="D2" s="108"/>
      <c r="E2" s="109"/>
      <c r="F2" s="116" t="s">
        <v>123</v>
      </c>
      <c r="G2" s="117"/>
      <c r="H2" s="12" t="s">
        <v>96</v>
      </c>
      <c r="I2" s="13" t="s">
        <v>97</v>
      </c>
      <c r="J2" s="118" t="s">
        <v>98</v>
      </c>
      <c r="K2" s="118"/>
      <c r="L2" s="118"/>
      <c r="M2" s="118"/>
      <c r="N2" s="118"/>
      <c r="O2" s="119"/>
      <c r="P2" s="14" t="s">
        <v>99</v>
      </c>
      <c r="Q2" s="15" t="s">
        <v>100</v>
      </c>
      <c r="R2" s="14" t="s">
        <v>101</v>
      </c>
      <c r="S2" s="14" t="s">
        <v>102</v>
      </c>
      <c r="T2" s="16" t="s">
        <v>103</v>
      </c>
      <c r="U2" s="17" t="s">
        <v>104</v>
      </c>
      <c r="V2" s="120" t="s">
        <v>16</v>
      </c>
    </row>
    <row r="3" spans="1:24" ht="19.899999999999999" customHeight="1" x14ac:dyDescent="0.15">
      <c r="B3" s="110"/>
      <c r="C3" s="111"/>
      <c r="D3" s="111"/>
      <c r="E3" s="112"/>
      <c r="F3" s="121" t="s">
        <v>24</v>
      </c>
      <c r="G3" s="122"/>
      <c r="H3" s="125" t="s">
        <v>105</v>
      </c>
      <c r="I3" s="127" t="s">
        <v>106</v>
      </c>
      <c r="J3" s="18" t="s">
        <v>107</v>
      </c>
      <c r="K3" s="19" t="s">
        <v>108</v>
      </c>
      <c r="L3" s="19" t="s">
        <v>109</v>
      </c>
      <c r="M3" s="19" t="s">
        <v>110</v>
      </c>
      <c r="N3" s="19" t="s">
        <v>111</v>
      </c>
      <c r="O3" s="129" t="s">
        <v>112</v>
      </c>
      <c r="P3" s="131" t="s">
        <v>113</v>
      </c>
      <c r="Q3" s="131" t="s">
        <v>114</v>
      </c>
      <c r="R3" s="133" t="s">
        <v>115</v>
      </c>
      <c r="S3" s="133" t="s">
        <v>116</v>
      </c>
      <c r="T3" s="134" t="s">
        <v>117</v>
      </c>
      <c r="U3" s="135" t="s">
        <v>124</v>
      </c>
      <c r="V3" s="120"/>
    </row>
    <row r="4" spans="1:24" ht="60" customHeight="1" x14ac:dyDescent="0.15">
      <c r="B4" s="113"/>
      <c r="C4" s="114"/>
      <c r="D4" s="114"/>
      <c r="E4" s="115"/>
      <c r="F4" s="123"/>
      <c r="G4" s="124"/>
      <c r="H4" s="126"/>
      <c r="I4" s="128"/>
      <c r="J4" s="21" t="s">
        <v>118</v>
      </c>
      <c r="K4" s="20" t="s">
        <v>119</v>
      </c>
      <c r="L4" s="20" t="s">
        <v>120</v>
      </c>
      <c r="M4" s="20" t="s">
        <v>121</v>
      </c>
      <c r="N4" s="20" t="s">
        <v>122</v>
      </c>
      <c r="O4" s="130"/>
      <c r="P4" s="132"/>
      <c r="Q4" s="132"/>
      <c r="R4" s="133"/>
      <c r="S4" s="133"/>
      <c r="T4" s="134"/>
      <c r="U4" s="135"/>
      <c r="V4" s="120"/>
    </row>
    <row r="5" spans="1:24" ht="30" customHeight="1" x14ac:dyDescent="0.15">
      <c r="A5" s="5">
        <v>161</v>
      </c>
      <c r="B5" s="22" t="s">
        <v>350</v>
      </c>
      <c r="C5" s="1"/>
      <c r="D5" s="1"/>
      <c r="E5" s="23" t="s">
        <v>81</v>
      </c>
      <c r="F5" s="24"/>
      <c r="G5" s="25"/>
      <c r="H5" s="2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  <c r="U5" s="29"/>
      <c r="V5" s="30"/>
    </row>
    <row r="6" spans="1:24" ht="30" customHeight="1" x14ac:dyDescent="0.15">
      <c r="A6" s="5">
        <v>168</v>
      </c>
      <c r="B6" s="31"/>
      <c r="C6" s="22" t="s">
        <v>0</v>
      </c>
      <c r="D6" s="1"/>
      <c r="E6" s="2" t="s">
        <v>82</v>
      </c>
      <c r="F6" s="24"/>
      <c r="G6" s="25"/>
      <c r="H6" s="2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  <c r="U6" s="29"/>
      <c r="V6" s="30"/>
    </row>
    <row r="7" spans="1:24" ht="30" customHeight="1" x14ac:dyDescent="0.15">
      <c r="A7" s="5">
        <v>173</v>
      </c>
      <c r="B7" s="31"/>
      <c r="C7" s="31"/>
      <c r="D7" s="1" t="s">
        <v>126</v>
      </c>
      <c r="E7" s="2" t="s">
        <v>154</v>
      </c>
      <c r="F7" s="24"/>
      <c r="G7" s="25"/>
      <c r="H7" s="26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  <c r="U7" s="29"/>
      <c r="V7" s="30"/>
    </row>
    <row r="8" spans="1:24" ht="30" customHeight="1" x14ac:dyDescent="0.15">
      <c r="B8" s="31"/>
      <c r="C8" s="31"/>
      <c r="D8" s="1"/>
      <c r="E8" s="30" t="s">
        <v>149</v>
      </c>
      <c r="F8" s="24">
        <v>1</v>
      </c>
      <c r="G8" s="25" t="s">
        <v>49</v>
      </c>
      <c r="H8" s="34"/>
      <c r="I8" s="34"/>
      <c r="J8" s="35"/>
      <c r="K8" s="35"/>
      <c r="L8" s="35"/>
      <c r="M8" s="36"/>
      <c r="N8" s="36"/>
      <c r="O8" s="37">
        <f t="shared" ref="O8:O11" si="0">SUM(J8:N8)</f>
        <v>0</v>
      </c>
      <c r="P8" s="38"/>
      <c r="Q8" s="39">
        <f t="shared" ref="Q8:Q11" si="1">O8*P8</f>
        <v>0</v>
      </c>
      <c r="R8" s="39">
        <f t="shared" ref="R8:R11" si="2">H8+I8+Q8</f>
        <v>0</v>
      </c>
      <c r="S8" s="33"/>
      <c r="T8" s="27">
        <f t="shared" ref="T8:T11" si="3">R8+S8</f>
        <v>0</v>
      </c>
      <c r="U8" s="29">
        <f t="shared" ref="U8:U11" si="4">F8*T8</f>
        <v>0</v>
      </c>
      <c r="V8" s="30"/>
    </row>
    <row r="9" spans="1:24" ht="30" customHeight="1" x14ac:dyDescent="0.15">
      <c r="B9" s="31"/>
      <c r="C9" s="31"/>
      <c r="D9" s="1"/>
      <c r="E9" s="30" t="s">
        <v>150</v>
      </c>
      <c r="F9" s="24">
        <v>1</v>
      </c>
      <c r="G9" s="25" t="s">
        <v>49</v>
      </c>
      <c r="H9" s="34"/>
      <c r="I9" s="34"/>
      <c r="J9" s="35"/>
      <c r="K9" s="35"/>
      <c r="L9" s="35"/>
      <c r="M9" s="36"/>
      <c r="N9" s="36"/>
      <c r="O9" s="37">
        <f t="shared" si="0"/>
        <v>0</v>
      </c>
      <c r="P9" s="38"/>
      <c r="Q9" s="39">
        <f t="shared" si="1"/>
        <v>0</v>
      </c>
      <c r="R9" s="39">
        <f t="shared" si="2"/>
        <v>0</v>
      </c>
      <c r="S9" s="33"/>
      <c r="T9" s="27">
        <f t="shared" si="3"/>
        <v>0</v>
      </c>
      <c r="U9" s="29">
        <f t="shared" si="4"/>
        <v>0</v>
      </c>
      <c r="V9" s="30"/>
    </row>
    <row r="10" spans="1:24" ht="30" customHeight="1" x14ac:dyDescent="0.15">
      <c r="B10" s="31"/>
      <c r="C10" s="31"/>
      <c r="D10" s="1"/>
      <c r="E10" s="2" t="s">
        <v>133</v>
      </c>
      <c r="F10" s="24">
        <v>1</v>
      </c>
      <c r="G10" s="25" t="s">
        <v>49</v>
      </c>
      <c r="H10" s="34"/>
      <c r="I10" s="34"/>
      <c r="J10" s="35"/>
      <c r="K10" s="35"/>
      <c r="L10" s="35"/>
      <c r="M10" s="36"/>
      <c r="N10" s="36"/>
      <c r="O10" s="37">
        <f t="shared" si="0"/>
        <v>0</v>
      </c>
      <c r="P10" s="38"/>
      <c r="Q10" s="39">
        <f t="shared" si="1"/>
        <v>0</v>
      </c>
      <c r="R10" s="39">
        <f t="shared" si="2"/>
        <v>0</v>
      </c>
      <c r="S10" s="33"/>
      <c r="T10" s="27">
        <f t="shared" si="3"/>
        <v>0</v>
      </c>
      <c r="U10" s="29">
        <f t="shared" si="4"/>
        <v>0</v>
      </c>
      <c r="V10" s="30"/>
    </row>
    <row r="11" spans="1:24" ht="30" customHeight="1" x14ac:dyDescent="0.15">
      <c r="B11" s="31"/>
      <c r="C11" s="31"/>
      <c r="D11" s="1"/>
      <c r="E11" s="2" t="s">
        <v>148</v>
      </c>
      <c r="F11" s="24">
        <v>1</v>
      </c>
      <c r="G11" s="25" t="s">
        <v>49</v>
      </c>
      <c r="H11" s="34"/>
      <c r="I11" s="34"/>
      <c r="J11" s="35"/>
      <c r="K11" s="35"/>
      <c r="L11" s="35"/>
      <c r="M11" s="36"/>
      <c r="N11" s="36"/>
      <c r="O11" s="37">
        <f t="shared" si="0"/>
        <v>0</v>
      </c>
      <c r="P11" s="38"/>
      <c r="Q11" s="39">
        <f t="shared" si="1"/>
        <v>0</v>
      </c>
      <c r="R11" s="39">
        <f t="shared" si="2"/>
        <v>0</v>
      </c>
      <c r="S11" s="33"/>
      <c r="T11" s="27">
        <f t="shared" si="3"/>
        <v>0</v>
      </c>
      <c r="U11" s="29">
        <f t="shared" si="4"/>
        <v>0</v>
      </c>
      <c r="V11" s="30"/>
      <c r="X11" s="77">
        <f>SUM(U8:U11)</f>
        <v>0</v>
      </c>
    </row>
    <row r="12" spans="1:24" ht="30" customHeight="1" x14ac:dyDescent="0.15">
      <c r="A12" s="5">
        <v>173</v>
      </c>
      <c r="B12" s="31"/>
      <c r="C12" s="31"/>
      <c r="D12" s="1" t="s">
        <v>127</v>
      </c>
      <c r="E12" s="2" t="s">
        <v>152</v>
      </c>
      <c r="F12" s="24"/>
      <c r="G12" s="25"/>
      <c r="H12" s="26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8"/>
      <c r="U12" s="29"/>
      <c r="V12" s="30"/>
    </row>
    <row r="13" spans="1:24" ht="30" customHeight="1" x14ac:dyDescent="0.15">
      <c r="B13" s="31"/>
      <c r="C13" s="31"/>
      <c r="D13" s="1"/>
      <c r="E13" s="30" t="s">
        <v>134</v>
      </c>
      <c r="F13" s="24">
        <v>1</v>
      </c>
      <c r="G13" s="25" t="s">
        <v>49</v>
      </c>
      <c r="H13" s="34"/>
      <c r="I13" s="34"/>
      <c r="J13" s="35"/>
      <c r="K13" s="35"/>
      <c r="L13" s="35"/>
      <c r="M13" s="36"/>
      <c r="N13" s="36"/>
      <c r="O13" s="37">
        <f t="shared" ref="O13:O17" si="5">SUM(J13:N13)</f>
        <v>0</v>
      </c>
      <c r="P13" s="38"/>
      <c r="Q13" s="39">
        <f t="shared" ref="Q13:Q17" si="6">O13*P13</f>
        <v>0</v>
      </c>
      <c r="R13" s="39">
        <f t="shared" ref="R13:R17" si="7">H13+I13+Q13</f>
        <v>0</v>
      </c>
      <c r="S13" s="33"/>
      <c r="T13" s="27">
        <f t="shared" ref="T13:T17" si="8">R13+S13</f>
        <v>0</v>
      </c>
      <c r="U13" s="29">
        <f t="shared" ref="U13:U17" si="9">F13*T13</f>
        <v>0</v>
      </c>
      <c r="V13" s="30"/>
    </row>
    <row r="14" spans="1:24" ht="30" customHeight="1" x14ac:dyDescent="0.15">
      <c r="B14" s="31"/>
      <c r="C14" s="31"/>
      <c r="D14" s="1"/>
      <c r="E14" s="30" t="s">
        <v>148</v>
      </c>
      <c r="F14" s="24">
        <v>1</v>
      </c>
      <c r="G14" s="25" t="s">
        <v>49</v>
      </c>
      <c r="H14" s="34"/>
      <c r="I14" s="34"/>
      <c r="J14" s="35"/>
      <c r="K14" s="35"/>
      <c r="L14" s="35"/>
      <c r="M14" s="36"/>
      <c r="N14" s="36"/>
      <c r="O14" s="37">
        <f t="shared" si="5"/>
        <v>0</v>
      </c>
      <c r="P14" s="38"/>
      <c r="Q14" s="39">
        <f t="shared" si="6"/>
        <v>0</v>
      </c>
      <c r="R14" s="39">
        <f t="shared" si="7"/>
        <v>0</v>
      </c>
      <c r="S14" s="33"/>
      <c r="T14" s="27">
        <f t="shared" si="8"/>
        <v>0</v>
      </c>
      <c r="U14" s="29">
        <f t="shared" si="9"/>
        <v>0</v>
      </c>
      <c r="V14" s="30"/>
    </row>
    <row r="15" spans="1:24" ht="30" customHeight="1" x14ac:dyDescent="0.15">
      <c r="B15" s="31"/>
      <c r="C15" s="31"/>
      <c r="D15" s="1"/>
      <c r="E15" s="30" t="s">
        <v>135</v>
      </c>
      <c r="F15" s="24">
        <v>1</v>
      </c>
      <c r="G15" s="25" t="s">
        <v>49</v>
      </c>
      <c r="H15" s="34"/>
      <c r="I15" s="34"/>
      <c r="J15" s="35"/>
      <c r="K15" s="35"/>
      <c r="L15" s="35"/>
      <c r="M15" s="36"/>
      <c r="N15" s="36"/>
      <c r="O15" s="37">
        <f t="shared" si="5"/>
        <v>0</v>
      </c>
      <c r="P15" s="38"/>
      <c r="Q15" s="39">
        <f t="shared" si="6"/>
        <v>0</v>
      </c>
      <c r="R15" s="39">
        <f t="shared" si="7"/>
        <v>0</v>
      </c>
      <c r="S15" s="33"/>
      <c r="T15" s="27">
        <f t="shared" si="8"/>
        <v>0</v>
      </c>
      <c r="U15" s="29">
        <f t="shared" si="9"/>
        <v>0</v>
      </c>
      <c r="V15" s="30"/>
    </row>
    <row r="16" spans="1:24" ht="30" customHeight="1" x14ac:dyDescent="0.15">
      <c r="B16" s="31"/>
      <c r="C16" s="31"/>
      <c r="D16" s="1"/>
      <c r="E16" s="30" t="s">
        <v>136</v>
      </c>
      <c r="F16" s="24">
        <v>1</v>
      </c>
      <c r="G16" s="25" t="s">
        <v>49</v>
      </c>
      <c r="H16" s="34"/>
      <c r="I16" s="34"/>
      <c r="J16" s="35"/>
      <c r="K16" s="35"/>
      <c r="L16" s="35"/>
      <c r="M16" s="36"/>
      <c r="N16" s="36"/>
      <c r="O16" s="37">
        <f t="shared" si="5"/>
        <v>0</v>
      </c>
      <c r="P16" s="38"/>
      <c r="Q16" s="39">
        <f t="shared" si="6"/>
        <v>0</v>
      </c>
      <c r="R16" s="39">
        <f t="shared" si="7"/>
        <v>0</v>
      </c>
      <c r="S16" s="33"/>
      <c r="T16" s="27">
        <f t="shared" si="8"/>
        <v>0</v>
      </c>
      <c r="U16" s="29">
        <f t="shared" si="9"/>
        <v>0</v>
      </c>
      <c r="V16" s="30"/>
    </row>
    <row r="17" spans="1:24" ht="30" customHeight="1" x14ac:dyDescent="0.15">
      <c r="B17" s="31"/>
      <c r="C17" s="31"/>
      <c r="D17" s="1"/>
      <c r="E17" s="30" t="s">
        <v>346</v>
      </c>
      <c r="F17" s="24">
        <v>1</v>
      </c>
      <c r="G17" s="25" t="s">
        <v>49</v>
      </c>
      <c r="H17" s="34"/>
      <c r="I17" s="34"/>
      <c r="J17" s="35"/>
      <c r="K17" s="35"/>
      <c r="L17" s="35"/>
      <c r="M17" s="36"/>
      <c r="N17" s="36"/>
      <c r="O17" s="37">
        <f t="shared" si="5"/>
        <v>0</v>
      </c>
      <c r="P17" s="38"/>
      <c r="Q17" s="39">
        <f t="shared" si="6"/>
        <v>0</v>
      </c>
      <c r="R17" s="39">
        <f t="shared" si="7"/>
        <v>0</v>
      </c>
      <c r="S17" s="33"/>
      <c r="T17" s="27">
        <f t="shared" si="8"/>
        <v>0</v>
      </c>
      <c r="U17" s="29">
        <f t="shared" si="9"/>
        <v>0</v>
      </c>
      <c r="V17" s="30"/>
      <c r="X17" s="77">
        <f>SUM(U13:U17)</f>
        <v>0</v>
      </c>
    </row>
    <row r="18" spans="1:24" ht="30" customHeight="1" x14ac:dyDescent="0.15">
      <c r="A18" s="5">
        <v>173</v>
      </c>
      <c r="B18" s="31"/>
      <c r="C18" s="31"/>
      <c r="D18" s="1" t="s">
        <v>128</v>
      </c>
      <c r="E18" s="2" t="s">
        <v>153</v>
      </c>
      <c r="F18" s="24"/>
      <c r="G18" s="25"/>
      <c r="H18" s="26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8"/>
      <c r="U18" s="29"/>
      <c r="V18" s="30"/>
    </row>
    <row r="19" spans="1:24" ht="30" customHeight="1" x14ac:dyDescent="0.15">
      <c r="B19" s="31"/>
      <c r="C19" s="31"/>
      <c r="D19" s="1"/>
      <c r="E19" s="30" t="s">
        <v>147</v>
      </c>
      <c r="F19" s="24">
        <v>1</v>
      </c>
      <c r="G19" s="25" t="s">
        <v>49</v>
      </c>
      <c r="H19" s="34"/>
      <c r="I19" s="34"/>
      <c r="J19" s="35"/>
      <c r="K19" s="35"/>
      <c r="L19" s="35"/>
      <c r="M19" s="36"/>
      <c r="N19" s="36"/>
      <c r="O19" s="37">
        <f t="shared" ref="O19:O20" si="10">SUM(J19:N19)</f>
        <v>0</v>
      </c>
      <c r="P19" s="38"/>
      <c r="Q19" s="39">
        <f t="shared" ref="Q19:Q20" si="11">O19*P19</f>
        <v>0</v>
      </c>
      <c r="R19" s="39">
        <f t="shared" ref="R19:R20" si="12">H19+I19+Q19</f>
        <v>0</v>
      </c>
      <c r="S19" s="33"/>
      <c r="T19" s="27">
        <f t="shared" ref="T19:T20" si="13">R19+S19</f>
        <v>0</v>
      </c>
      <c r="U19" s="29">
        <f t="shared" ref="U19:U20" si="14">F19*T19</f>
        <v>0</v>
      </c>
      <c r="V19" s="30"/>
    </row>
    <row r="20" spans="1:24" ht="30" customHeight="1" x14ac:dyDescent="0.15">
      <c r="A20" s="78"/>
      <c r="B20" s="43"/>
      <c r="C20" s="43"/>
      <c r="D20" s="1"/>
      <c r="E20" s="79" t="s">
        <v>146</v>
      </c>
      <c r="F20" s="24">
        <v>1</v>
      </c>
      <c r="G20" s="25" t="s">
        <v>49</v>
      </c>
      <c r="H20" s="34"/>
      <c r="I20" s="34"/>
      <c r="J20" s="35"/>
      <c r="K20" s="35"/>
      <c r="L20" s="35"/>
      <c r="M20" s="36"/>
      <c r="N20" s="36"/>
      <c r="O20" s="37">
        <f t="shared" si="10"/>
        <v>0</v>
      </c>
      <c r="P20" s="38"/>
      <c r="Q20" s="39">
        <f t="shared" si="11"/>
        <v>0</v>
      </c>
      <c r="R20" s="39">
        <f t="shared" si="12"/>
        <v>0</v>
      </c>
      <c r="S20" s="33"/>
      <c r="T20" s="27">
        <f t="shared" si="13"/>
        <v>0</v>
      </c>
      <c r="U20" s="29">
        <f t="shared" si="14"/>
        <v>0</v>
      </c>
      <c r="V20" s="30"/>
      <c r="X20" s="77">
        <f>SUM(U19:U20)</f>
        <v>0</v>
      </c>
    </row>
    <row r="21" spans="1:24" ht="30" customHeight="1" x14ac:dyDescent="0.15">
      <c r="B21" s="64" t="s">
        <v>28</v>
      </c>
      <c r="C21" s="7"/>
      <c r="D21" s="7"/>
      <c r="E21" s="65" t="s">
        <v>25</v>
      </c>
      <c r="F21" s="66"/>
      <c r="G21" s="67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9"/>
      <c r="V21" s="62"/>
    </row>
    <row r="22" spans="1:24" ht="30" customHeight="1" x14ac:dyDescent="0.15">
      <c r="A22" s="5">
        <v>199</v>
      </c>
    </row>
    <row r="23" spans="1:24" ht="30" customHeight="1" x14ac:dyDescent="0.15">
      <c r="A23" s="5">
        <v>201</v>
      </c>
    </row>
    <row r="24" spans="1:24" ht="30" customHeight="1" x14ac:dyDescent="0.15">
      <c r="A24" s="5">
        <v>202</v>
      </c>
    </row>
    <row r="25" spans="1:24" ht="20.100000000000001" hidden="1" customHeight="1" x14ac:dyDescent="0.15">
      <c r="A25" s="5">
        <v>1</v>
      </c>
    </row>
    <row r="26" spans="1:24" ht="30" customHeight="1" x14ac:dyDescent="0.15">
      <c r="A26" s="5">
        <v>202</v>
      </c>
    </row>
    <row r="27" spans="1:24" ht="30" customHeight="1" x14ac:dyDescent="0.15"/>
    <row r="28" spans="1:24" ht="30" customHeight="1" x14ac:dyDescent="0.15"/>
    <row r="29" spans="1:24" ht="30" customHeight="1" x14ac:dyDescent="0.15"/>
    <row r="30" spans="1:24" ht="30" customHeight="1" x14ac:dyDescent="0.15">
      <c r="A30" s="5">
        <v>202</v>
      </c>
    </row>
    <row r="31" spans="1:24" ht="30" customHeight="1" thickBot="1" x14ac:dyDescent="0.2">
      <c r="A31" s="63">
        <v>202</v>
      </c>
    </row>
    <row r="32" spans="1:24" ht="30" customHeight="1" thickBot="1" x14ac:dyDescent="0.2">
      <c r="A32" s="63"/>
    </row>
    <row r="33" spans="1:1" ht="30" customHeight="1" thickBot="1" x14ac:dyDescent="0.2">
      <c r="A33" s="63"/>
    </row>
    <row r="34" spans="1:1" ht="30" customHeight="1" thickBot="1" x14ac:dyDescent="0.2">
      <c r="A34" s="63">
        <v>202</v>
      </c>
    </row>
    <row r="35" spans="1:1" ht="30" customHeight="1" thickBot="1" x14ac:dyDescent="0.2">
      <c r="A35" s="63">
        <v>202</v>
      </c>
    </row>
    <row r="36" spans="1:1" ht="30" customHeight="1" thickBot="1" x14ac:dyDescent="0.2">
      <c r="A36" s="63"/>
    </row>
    <row r="37" spans="1:1" ht="30" customHeight="1" thickBot="1" x14ac:dyDescent="0.2">
      <c r="A37" s="63"/>
    </row>
    <row r="38" spans="1:1" ht="30" customHeight="1" thickBot="1" x14ac:dyDescent="0.2">
      <c r="A38" s="63"/>
    </row>
    <row r="39" spans="1:1" ht="30" customHeight="1" thickBot="1" x14ac:dyDescent="0.2">
      <c r="A39" s="63">
        <v>202</v>
      </c>
    </row>
    <row r="40" spans="1:1" ht="30" customHeight="1" thickBot="1" x14ac:dyDescent="0.2">
      <c r="A40" s="63">
        <v>202</v>
      </c>
    </row>
    <row r="41" spans="1:1" ht="30" customHeight="1" thickBot="1" x14ac:dyDescent="0.2">
      <c r="A41" s="63">
        <v>202</v>
      </c>
    </row>
    <row r="42" spans="1:1" ht="30" customHeight="1" x14ac:dyDescent="0.15">
      <c r="A42" s="74"/>
    </row>
    <row r="43" spans="1:1" ht="30" customHeight="1" x14ac:dyDescent="0.15">
      <c r="A43" s="74"/>
    </row>
    <row r="44" spans="1:1" ht="30" customHeight="1" x14ac:dyDescent="0.15">
      <c r="A44" s="74"/>
    </row>
  </sheetData>
  <mergeCells count="14">
    <mergeCell ref="B2:E4"/>
    <mergeCell ref="F2:G2"/>
    <mergeCell ref="J2:O2"/>
    <mergeCell ref="V2:V4"/>
    <mergeCell ref="F3:G4"/>
    <mergeCell ref="H3:H4"/>
    <mergeCell ref="I3:I4"/>
    <mergeCell ref="O3:O4"/>
    <mergeCell ref="P3:P4"/>
    <mergeCell ref="Q3:Q4"/>
    <mergeCell ref="R3:R4"/>
    <mergeCell ref="S3:S4"/>
    <mergeCell ref="T3:T4"/>
    <mergeCell ref="U3:U4"/>
  </mergeCells>
  <phoneticPr fontId="8"/>
  <printOptions horizontalCentered="1"/>
  <pageMargins left="0.47244094488188981" right="3.937007874015748E-2" top="0.59055118110236227" bottom="0.59055118110236227" header="0.39370078740157483" footer="0.39370078740157483"/>
  <pageSetup paperSize="9" scale="61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見積書(表紙)</vt:lpstr>
      <vt:lpstr>見積内訳書</vt:lpstr>
      <vt:lpstr>見積内訳書別紙1(非常用発動発電機)</vt:lpstr>
      <vt:lpstr>見積内訳書別紙2(基地局用設備)</vt:lpstr>
      <vt:lpstr>'見積書(表紙)'!Print_Area</vt:lpstr>
      <vt:lpstr>見積内訳書!Print_Area</vt:lpstr>
      <vt:lpstr>'見積内訳書別紙1(非常用発動発電機)'!Print_Area</vt:lpstr>
      <vt:lpstr>'見積内訳書別紙2(基地局用設備)'!Print_Area</vt:lpstr>
      <vt:lpstr>見積内訳書!Print_Titles</vt:lpstr>
      <vt:lpstr>'見積内訳書別紙1(非常用発動発電機)'!Print_Titles</vt:lpstr>
      <vt:lpstr>'見積内訳書別紙2(基地局用設備)'!Print_Titles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2023-04-11T01:16:15Z</dcterms:modified>
</cp:coreProperties>
</file>