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esktop\"/>
    </mc:Choice>
  </mc:AlternateContent>
  <bookViews>
    <workbookView xWindow="0" yWindow="0" windowWidth="15360" windowHeight="7635" tabRatio="73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P23" i="12"/>
  <c r="AA23" i="12"/>
  <c r="V23" i="12"/>
  <c r="Q23" i="12"/>
  <c r="BG36" i="10" l="1"/>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<sst xmlns="http://schemas.openxmlformats.org/spreadsheetml/2006/main" count="1178" uniqueCount="624">
  <si>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</si>
  <si>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</si>
  <si>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</si>
  <si>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</si>
  <si>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</si>
  <si>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</si>
  <si>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</si>
  <si>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</si>
  <si>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</si>
  <si>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</si>
  <si>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</si>
  <si>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</si>
  <si>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</si>
  <si>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</si>
  <si>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</si>
  <si>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</si>
  <si>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</si>
  <si>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</si>
  <si>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</si>
  <si>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</si>
  <si>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</si>
  <si>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</si>
  <si>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</si>
  <si>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</si>
  <si>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</si>
  <si>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</si>
  <si>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</si>
  <si>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</si>
  <si>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</si>
  <si>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</si>
  <si>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</si>
  <si>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</si>
  <si>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</si>
  <si>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</si>
  <si>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</si>
  <si>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</si>
  <si>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</si>
  <si>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</si>
  <si>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</si>
  <si>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</si>
  <si>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</si>
  <si>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</si>
  <si>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</si>
  <si>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</si>
  <si>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</si>
  <si>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</si>
  <si>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</si>
  <si>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</si>
  <si>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</si>
  <si>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</si>
  <si>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</si>
  <si>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</si>
  <si>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</si>
  <si>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</si>
  <si>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</si>
  <si>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</si>
  <si>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</si>
  <si>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</si>
  <si>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</si>
  <si>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</si>
  <si>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</si>
  <si>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</si>
  <si>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</si>
  <si>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</si>
  <si>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</si>
  <si>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</si>
  <si>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</si>
  <si>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</si>
  <si>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</si>
  <si>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</si>
  <si>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</si>
  <si>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</si>
  <si>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</si>
  <si>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</si>
  <si>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</si>
  <si>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</si>
  <si>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</si>
  <si>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</si>
  <si>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</si>
  <si>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</si>
  <si>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</si>
  <si>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</si>
  <si>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</si>
  <si>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</si>
  <si>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</si>
  <si>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</si>
  <si>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</si>
  <si>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</si>
  <si>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</si>
  <si>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</si>
  <si>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</si>
  <si>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</si>
  <si>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</si>
  <si>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</si>
  <si>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</si>
  <si>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</si>
  <si>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</si>
  <si>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</si>
  <si>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</si>
  <si>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</si>
  <si>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</si>
  <si>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</si>
  <si>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</si>
  <si>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</si>
  <si>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</si>
  <si>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</si>
  <si>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</si>
  <si>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</si>
  <si>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</si>
  <si>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</si>
  <si>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</si>
  <si>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</si>
  <si>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</si>
  <si>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</si>
  <si>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</si>
  <si>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</si>
  <si>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</si>
  <si>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</si>
  <si>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</si>
  <si>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</si>
  <si>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</si>
  <si>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</si>
  <si>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</si>
  <si>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</si>
  <si>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</si>
  <si>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</si>
  <si>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</si>
  <si>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</si>
  <si>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</si>
  <si>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</si>
  <si>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</si>
  <si>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</si>
  <si>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</si>
  <si>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</si>
  <si>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</si>
  <si>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</si>
  <si>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</si>
  <si>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</si>
  <si>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</si>
  <si>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</si>
  <si>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</si>
  <si>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</si>
  <si>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</si>
  <si>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</si>
  <si>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</si>
  <si>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</si>
  <si>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</si>
  <si>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</si>
  <si>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</si>
  <si>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</si>
  <si>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</si>
  <si>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</si>
  <si>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</si>
  <si>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</si>
  <si>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</si>
  <si>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</si>
  <si>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</si>
  <si>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</si>
  <si>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</si>
  <si>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</si>
  <si>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</si>
  <si>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</si>
  <si>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</si>
  <si>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</si>
  <si>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</si>
  <si>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</si>
  <si>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</si>
  <si>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</si>
  <si>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</si>
  <si>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</si>
  <si>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</si>
  <si>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</si>
  <si>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</si>
  <si>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</si>
  <si>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</si>
  <si>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</si>
  <si>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</si>
  <si>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</si>
  <si>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</si>
  <si>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</si>
  <si>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</si>
  <si>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</si>
  <si>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</si>
  <si>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</si>
  <si>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</si>
  <si>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</si>
  <si>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</si>
  <si>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</si>
  <si>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</si>
  <si>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</si>
  <si>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</si>
  <si>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</si>
  <si>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</si>
  <si>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</si>
  <si>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</si>
  <si>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</si>
  <si>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</si>
  <si>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</si>
  <si>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</si>
  <si>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</si>
  <si>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</si>
  <si>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</si>
  <si>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</si>
  <si>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</si>
  <si>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</si>
  <si>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</si>
  <si>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</si>
  <si>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</si>
  <si>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</si>
  <si>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山口県山口市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</si>
  <si>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</si>
  <si>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</si>
  <si>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</si>
  <si>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</si>
  <si>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</si>
  <si>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</si>
  <si>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</si>
  <si>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</si>
  <si>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</si>
  <si>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</si>
  <si>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</si>
  <si>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</si>
  <si>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</si>
  <si>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</si>
  <si>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</si>
  <si>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</si>
  <si>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</si>
  <si>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</si>
  <si>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</si>
  <si>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</si>
  <si>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</si>
  <si>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</si>
  <si>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</si>
  <si>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</si>
  <si>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</si>
  <si>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</si>
  <si>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</si>
  <si>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</si>
  <si>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</si>
  <si>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</si>
  <si>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</si>
  <si>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</si>
  <si>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</si>
  <si>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</si>
  <si>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</si>
  <si>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</si>
  <si>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</si>
  <si>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</si>
  <si>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</si>
  <si>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</si>
  <si>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</si>
  <si>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</si>
  <si>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</si>
  <si>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</si>
  <si>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</si>
  <si>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</si>
  <si>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</si>
  <si>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</si>
  <si>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</si>
  <si>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</si>
  <si>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</si>
  <si>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</si>
  <si>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</si>
  <si>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</si>
  <si>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</si>
  <si>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</si>
  <si>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</si>
  <si>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</si>
  <si>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</si>
  <si>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</si>
  <si>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</si>
  <si>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</si>
  <si>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</si>
  <si>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</si>
  <si>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</si>
  <si>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</si>
  <si>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</si>
  <si>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</si>
  <si>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</si>
  <si>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</si>
  <si>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</si>
  <si>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</si>
  <si>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</si>
  <si>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</si>
  <si>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</si>
  <si>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</si>
  <si>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</si>
  <si>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</si>
  <si>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</si>
  <si>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</si>
  <si>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</si>
  <si>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</si>
  <si>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</si>
  <si>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</si>
  <si>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</si>
  <si>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</si>
  <si>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</si>
  <si>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</si>
  <si>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</si>
  <si>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</si>
  <si>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</si>
  <si>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</si>
  <si>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</si>
  <si>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</si>
  <si>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</si>
  <si>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</si>
  <si>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</si>
  <si>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</si>
  <si>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</si>
  <si>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</si>
  <si>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</si>
  <si>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</si>
  <si>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</si>
  <si>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</si>
  <si>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</si>
  <si>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</si>
  <si>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</si>
  <si>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</si>
  <si>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</si>
  <si>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</si>
  <si>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</si>
  <si>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</si>
  <si>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</si>
  <si>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</si>
  <si>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</si>
  <si>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</si>
  <si>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</si>
  <si>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</si>
  <si>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</si>
  <si>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</si>
  <si>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</si>
  <si>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</si>
  <si>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</si>
  <si>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</si>
  <si>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</si>
  <si>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</si>
  <si>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</si>
  <si>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</si>
  <si>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</si>
  <si>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</si>
  <si>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</si>
  <si>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</si>
  <si>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</si>
  <si>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</si>
  <si>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</si>
  <si>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</si>
  <si>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</si>
  <si>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</si>
  <si>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</si>
  <si>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</si>
  <si>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</si>
  <si>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</si>
  <si>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</si>
  <si>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</si>
  <si>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</si>
  <si>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</si>
  <si>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</si>
  <si>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</si>
  <si>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山口県山口市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</si>
  <si>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</si>
  <si>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</si>
  <si>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</si>
  <si>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</si>
  <si>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</si>
  <si>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</si>
  <si>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</si>
  <si>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</si>
  <si>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</si>
  <si>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</si>
  <si>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</si>
  <si>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</si>
  <si>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</si>
  <si>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</si>
  <si>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</si>
  <si>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</si>
  <si>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</si>
  <si>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</si>
  <si>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</si>
  <si>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</si>
  <si>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</si>
  <si>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特別林野特別会計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</si>
  <si>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</si>
  <si>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</si>
  <si>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</si>
  <si>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</si>
  <si>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</si>
  <si>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</si>
  <si>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</si>
  <si>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</si>
  <si>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</si>
  <si>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</si>
  <si>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</si>
  <si>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</si>
  <si>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</si>
  <si>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</si>
  <si>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</si>
  <si>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</si>
  <si>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</si>
  <si>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</si>
  <si>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</si>
  <si>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</si>
  <si>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公共下水道事業会計</t>
    <phoneticPr fontId="5"/>
  </si>
  <si>
    <t>法適用企業</t>
    <phoneticPr fontId="5"/>
  </si>
  <si>
    <t>農業集落排水事業会計</t>
    <phoneticPr fontId="5"/>
  </si>
  <si>
    <t>漁業集落排水事業会計</t>
    <phoneticPr fontId="5"/>
  </si>
  <si>
    <t>国民宿舎特別会計</t>
    <phoneticPr fontId="5"/>
  </si>
  <si>
    <t>-</t>
    <phoneticPr fontId="5"/>
  </si>
  <si>
    <t>法非適用企業</t>
    <phoneticPr fontId="5"/>
  </si>
  <si>
    <t>簡易水道事業特別会計</t>
    <phoneticPr fontId="5"/>
  </si>
  <si>
    <t>鋳銭司第二団地整備事業特別会計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</si>
  <si>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</si>
  <si>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</si>
  <si>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</si>
  <si>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</si>
  <si>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</si>
  <si>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</si>
  <si>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</si>
  <si>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</si>
  <si>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</si>
  <si>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</si>
  <si>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</si>
  <si>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</si>
  <si>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</si>
  <si>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</si>
  <si>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</si>
  <si>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</si>
  <si>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</si>
  <si>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</si>
  <si>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</si>
  <si>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</si>
  <si>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</si>
  <si>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</si>
  <si>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</si>
  <si>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</si>
  <si>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</si>
  <si>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</si>
  <si>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</si>
  <si>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</si>
  <si>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</si>
  <si>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</si>
  <si>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</si>
  <si>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</si>
  <si>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</si>
  <si>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</si>
  <si>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</si>
  <si>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</si>
  <si>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</si>
  <si>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</si>
  <si>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</si>
  <si>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</si>
  <si>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</si>
  <si>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</si>
  <si>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</si>
  <si>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</si>
  <si>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</si>
  <si>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</si>
  <si>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</si>
  <si>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</si>
  <si>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</si>
  <si>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</si>
  <si>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</si>
  <si>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</si>
  <si>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</si>
  <si>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</si>
  <si>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</si>
  <si>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</si>
  <si>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</si>
  <si>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</si>
  <si>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</si>
  <si>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</si>
  <si>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</si>
  <si>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</si>
  <si>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</si>
  <si>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</si>
  <si>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</si>
  <si>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</si>
  <si>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</si>
  <si>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</si>
  <si>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</si>
  <si>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</si>
  <si>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</si>
  <si>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</si>
  <si>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</si>
  <si>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</si>
  <si>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</si>
  <si>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</si>
  <si>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</si>
  <si>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</si>
  <si>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</si>
  <si>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</si>
  <si>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</si>
  <si>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</si>
  <si>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</si>
  <si>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</si>
  <si>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</si>
  <si>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</si>
  <si>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</si>
  <si>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</si>
  <si>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</si>
  <si>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</si>
  <si>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</si>
  <si>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</si>
  <si>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</si>
  <si>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</si>
  <si>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</si>
  <si>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</si>
  <si>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</si>
  <si>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</si>
  <si>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</si>
  <si>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</si>
  <si>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</si>
  <si>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</si>
  <si>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</si>
  <si>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</si>
  <si>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</si>
  <si>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</si>
  <si>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</si>
  <si>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</si>
  <si>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</si>
  <si>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</si>
  <si>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</si>
  <si>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</si>
  <si>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</si>
  <si>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</si>
  <si>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</si>
  <si>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</si>
  <si>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</si>
  <si>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</si>
  <si>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</si>
  <si>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</si>
  <si>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</si>
  <si>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</si>
  <si>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</si>
  <si>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</si>
  <si>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</si>
  <si>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</si>
  <si>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</si>
  <si>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</si>
  <si>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</si>
  <si>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</si>
  <si>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</si>
  <si>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</si>
  <si>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</si>
  <si>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</si>
  <si>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</si>
  <si>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</si>
  <si>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</si>
  <si>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</si>
  <si>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</si>
  <si>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</si>
  <si>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</si>
  <si>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</si>
  <si>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</si>
  <si>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</si>
  <si>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</si>
  <si>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</si>
  <si>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</si>
  <si>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</si>
  <si>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</si>
  <si>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0.03</t>
  </si>
  <si>
    <t>▲ 0.07</t>
  </si>
  <si>
    <t>水道事業会計</t>
  </si>
  <si>
    <t>公共下水道事業会計</t>
  </si>
  <si>
    <t>一般会計</t>
  </si>
  <si>
    <t>介護保険特別会計</t>
  </si>
  <si>
    <t>国民健康保険特別会計</t>
  </si>
  <si>
    <t>農業集落排水事業会計</t>
  </si>
  <si>
    <t>駐車場事業特別会計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</si>
  <si>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</si>
  <si>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</si>
  <si>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</si>
  <si>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</si>
  <si>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</si>
  <si>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</si>
  <si>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</si>
  <si>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</si>
  <si>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山口観光コンベンション協会</t>
  </si>
  <si>
    <t>山口市文化振興財団</t>
  </si>
  <si>
    <t>街づくり山口</t>
  </si>
  <si>
    <t>阿知須まちづくり財団</t>
  </si>
  <si>
    <t>阿知須まち開発</t>
  </si>
  <si>
    <t>山口市徳地農業公社</t>
  </si>
  <si>
    <t>ちょうげん</t>
  </si>
  <si>
    <t>ふるさと振興公社</t>
  </si>
  <si>
    <t>願成就</t>
  </si>
  <si>
    <t>山口県ニューメディア推進財団</t>
  </si>
  <si>
    <t>山口県施設管理財団</t>
  </si>
  <si>
    <t>やまぐち農林振興公社</t>
  </si>
  <si>
    <t>山口県流通センター</t>
  </si>
  <si>
    <t>養護老人ホーム秋楽園組合（一般会計）</t>
  </si>
  <si>
    <t>宇部・阿知須公共下水道組合（宇部・阿知須公共下水道組合会計）</t>
  </si>
  <si>
    <t>山口県市町総合事務組合（一般会計）</t>
  </si>
  <si>
    <t>山口県市町総合事務組合（退職手当特別会計）</t>
  </si>
  <si>
    <t>山口県市町総合事務組合（消防団補償等特別会計）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</si>
  <si>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</si>
  <si>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</si>
  <si>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</si>
  <si>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</si>
  <si>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</si>
  <si>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</si>
  <si>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t>
    <phoneticPr fontId="2"/>
  </si>
  <si>
    <t>-</t>
    <phoneticPr fontId="2"/>
  </si>
  <si>
    <t>庁舎建設基金</t>
    <rPh sb="0" eb="2">
      <t>チョウシャ</t>
    </rPh>
    <rPh sb="2" eb="4">
      <t>ケンセツ</t>
    </rPh>
    <rPh sb="4" eb="6">
      <t>キキン</t>
    </rPh>
    <phoneticPr fontId="2"/>
  </si>
  <si>
    <t>合併特例基金</t>
    <rPh sb="0" eb="2">
      <t>ガッペイ</t>
    </rPh>
    <rPh sb="2" eb="4">
      <t>トクレイ</t>
    </rPh>
    <rPh sb="4" eb="6">
      <t>キキン</t>
    </rPh>
    <phoneticPr fontId="2"/>
  </si>
  <si>
    <t>地域振興基金</t>
    <rPh sb="0" eb="2">
      <t>チイキ</t>
    </rPh>
    <rPh sb="2" eb="4">
      <t>シンコウ</t>
    </rPh>
    <rPh sb="4" eb="6">
      <t>キキン</t>
    </rPh>
    <phoneticPr fontId="2"/>
  </si>
  <si>
    <t>長寿社会対策基金</t>
    <rPh sb="0" eb="2">
      <t>チョウジュ</t>
    </rPh>
    <rPh sb="2" eb="4">
      <t>シャカイ</t>
    </rPh>
    <rPh sb="4" eb="6">
      <t>タイサク</t>
    </rPh>
    <rPh sb="6" eb="8">
      <t>キキン</t>
    </rPh>
    <phoneticPr fontId="2"/>
  </si>
  <si>
    <t>-</t>
    <phoneticPr fontId="2"/>
  </si>
  <si>
    <t>-</t>
    <phoneticPr fontId="2"/>
  </si>
  <si>
    <t>-</t>
    <phoneticPr fontId="2"/>
  </si>
  <si>
    <t>-</t>
    <phoneticPr fontId="2"/>
  </si>
  <si>
    <t>職員退職手当基金</t>
    <rPh sb="0" eb="2">
      <t>ショクイン</t>
    </rPh>
    <rPh sb="2" eb="4">
      <t>タイショク</t>
    </rPh>
    <rPh sb="4" eb="6">
      <t>テアテ</t>
    </rPh>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</si>
  <si>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</si>
  <si>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</si>
  <si>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</si>
  <si>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</si>
  <si>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</si>
  <si>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将来負担比率ともに類似団体と比較して高い水準にあるが、交付税措置のある有利な地方債の活用や、将来に備えた基金の積立等の取組みにより、平成26年度と比較すると下降傾向にある。今後、大型建設事業実施の影響から地方債残高は増加する見込みであり、両指標ともに上昇することが考えられる。</t>
    <rPh sb="74" eb="76">
      <t>ヘイセイ</t>
    </rPh>
    <rPh sb="78" eb="80">
      <t>ネンド</t>
    </rPh>
    <rPh sb="81" eb="83">
      <t>ヒカク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</si>
  <si>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</si>
  <si>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</si>
  <si>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</si>
  <si>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類似団体に比べて高いが、交付税措置のある有利な地方債の活用や、将来に備えた基金の積立等の取組みにより、平成27年度と比較すると下降傾向にある。また、有形固定資産減価償却率については、類似団体に比べ低くなっているのは、近年、大型建設事業の実施による影響が考えられる。今後年数を経過することにより、有形固定資産減価償却率が上昇していくことが予想されるため、山口市公共施設等総合管理計画に基づき、老朽化した施設の集約化・複合化や除却などを進めていくこととしている。</t>
    <rPh sb="64" eb="66">
      <t>ヘイセイ</t>
    </rPh>
    <rPh sb="68" eb="70">
      <t>ネンド</t>
    </rPh>
    <rPh sb="71" eb="73">
      <t>ヒカク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</si>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</sst>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5"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c:ext xmlns:c16="http://schemas.microsoft.com/office/drawing/2014/chart" uri="{C3380CC4-5D6E-409C-BE32-E72D297353CC}">
              <c16:uniqueId val="{00000000-7952-4F55-914B-D01302E5F0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66747</c:v>
                </c:pt>
                <c:pt idx="1">
                  <c:v>74475</c:v>
                </c:pt>
                <c:pt idx="2">
                  <c:v>63481</c:v>
                </c:pt>
                <c:pt idx="3">
                  <c:v>66754</c:v>
                </c:pt>
                <c:pt idx="4">
                  <c:v>68785</c:v>
                </c:pt>
              </c:numCache>
            </c:numRef>
          </c:val>
          <c:smooth val="0"/>
          <c:extLst>
            <c:ext xmlns:c16="http://schemas.microsoft.com/office/drawing/2014/chart" uri="{C3380CC4-5D6E-409C-BE32-E72D297353CC}">
              <c16:uniqueId val="{00000001-7952-4F55-914B-D01302E5F0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1.76</c:v>
                </c:pt>
                <c:pt idx="1">
                  <c:v>1.68</c:v>
                </c:pt>
                <c:pt idx="2">
                  <c:v>1.65</c:v>
                </c:pt>
                <c:pt idx="3">
                  <c:v>1.69</c:v>
                </c:pt>
                <c:pt idx="4">
                  <c:v>1.62</c:v>
                </c:pt>
              </c:numCache>
            </c:numRef>
          </c:val>
          <c:extLst>
            <c:ext xmlns:c16="http://schemas.microsoft.com/office/drawing/2014/chart" uri="{C3380CC4-5D6E-409C-BE32-E72D297353CC}">
              <c16:uniqueId val="{00000000-67EB-4812-A995-C885BA380D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8.83</c:v>
                </c:pt>
                <c:pt idx="1">
                  <c:v>10.46</c:v>
                </c:pt>
                <c:pt idx="2">
                  <c:v>11.36</c:v>
                </c:pt>
                <c:pt idx="3">
                  <c:v>12.16</c:v>
                </c:pt>
                <c:pt idx="4">
                  <c:v>12.97</c:v>
                </c:pt>
              </c:numCache>
            </c:numRef>
          </c:val>
          <c:extLst>
            <c:ext xmlns:c16="http://schemas.microsoft.com/office/drawing/2014/chart" uri="{C3380CC4-5D6E-409C-BE32-E72D297353CC}">
              <c16:uniqueId val="{00000001-67EB-4812-A995-C885BA380D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0.18</c:v>
                </c:pt>
                <c:pt idx="1">
                  <c:v>0.72</c:v>
                </c:pt>
                <c:pt idx="2">
                  <c:v>-0.03</c:v>
                </c:pt>
                <c:pt idx="3">
                  <c:v>0.05</c:v>
                </c:pt>
                <c:pt idx="4">
                  <c:v>-7.0000000000000007E-2</c:v>
                </c:pt>
              </c:numCache>
            </c:numRef>
          </c:val>
          <c:smooth val="0"/>
          <c:extLst>
            <c:ext xmlns:c16="http://schemas.microsoft.com/office/drawing/2014/chart" uri="{C3380CC4-5D6E-409C-BE32-E72D297353CC}">
              <c16:uniqueId val="{00000002-67EB-4812-A995-C885BA380D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0.16</c:v>
                </c:pt>
                <c:pt idx="2">
                  <c:v>#N/A</c:v>
                </c:pt>
                <c:pt idx="3">
                  <c:v>0.05</c:v>
                </c:pt>
                <c:pt idx="4">
                  <c:v>#N/A</c:v>
                </c:pt>
                <c:pt idx="5">
                  <c:v>0.02</c:v>
                </c:pt>
                <c:pt idx="6">
                  <c:v>#N/A</c:v>
                </c:pt>
                <c:pt idx="7">
                  <c:v>0.28999999999999998</c:v>
                </c:pt>
                <c:pt idx="8">
                  <c:v>#N/A</c:v>
                </c:pt>
                <c:pt idx="9">
                  <c:v>0.01</c:v>
                </c:pt>
              </c:numCache>
            </c:numRef>
          </c:val>
          <c:extLst>
            <c:ext xmlns:c16="http://schemas.microsoft.com/office/drawing/2014/chart" uri="{C3380CC4-5D6E-409C-BE32-E72D297353CC}">
              <c16:uniqueId val="{00000000-BBE6-4A91-A6C4-0DF516006A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E6-4A91-A6C4-0DF516006A3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0.06</c:v>
                </c:pt>
                <c:pt idx="8">
                  <c:v>#N/A</c:v>
                </c:pt>
                <c:pt idx="9">
                  <c:v>0.02</c:v>
                </c:pt>
              </c:numCache>
            </c:numRef>
          </c:val>
          <c:extLst>
            <c:ext xmlns:c16="http://schemas.microsoft.com/office/drawing/2014/chart" uri="{C3380CC4-5D6E-409C-BE32-E72D297353CC}">
              <c16:uniqueId val="{00000002-BBE6-4A91-A6C4-0DF516006A32}"/>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0.05</c:v>
                </c:pt>
                <c:pt idx="4">
                  <c:v>#N/A</c:v>
                </c:pt>
                <c:pt idx="5">
                  <c:v>0.04</c:v>
                </c:pt>
                <c:pt idx="6">
                  <c:v>#N/A</c:v>
                </c:pt>
                <c:pt idx="7">
                  <c:v>0.04</c:v>
                </c:pt>
                <c:pt idx="8">
                  <c:v>#N/A</c:v>
                </c:pt>
                <c:pt idx="9">
                  <c:v>0.04</c:v>
                </c:pt>
              </c:numCache>
            </c:numRef>
          </c:val>
          <c:extLst>
            <c:ext xmlns:c16="http://schemas.microsoft.com/office/drawing/2014/chart" uri="{C3380CC4-5D6E-409C-BE32-E72D297353CC}">
              <c16:uniqueId val="{00000003-BBE6-4A91-A6C4-0DF516006A32}"/>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c:v>
                </c:pt>
              </c:numCache>
            </c:numRef>
          </c:val>
          <c:extLst>
            <c:ext xmlns:c16="http://schemas.microsoft.com/office/drawing/2014/chart" uri="{C3380CC4-5D6E-409C-BE32-E72D297353CC}">
              <c16:uniqueId val="{00000004-BBE6-4A91-A6C4-0DF516006A3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1.56</c:v>
                </c:pt>
                <c:pt idx="2">
                  <c:v>#N/A</c:v>
                </c:pt>
                <c:pt idx="3">
                  <c:v>1.24</c:v>
                </c:pt>
                <c:pt idx="4">
                  <c:v>#N/A</c:v>
                </c:pt>
                <c:pt idx="5">
                  <c:v>1.2</c:v>
                </c:pt>
                <c:pt idx="6">
                  <c:v>#N/A</c:v>
                </c:pt>
                <c:pt idx="7">
                  <c:v>2.4700000000000002</c:v>
                </c:pt>
                <c:pt idx="8">
                  <c:v>#N/A</c:v>
                </c:pt>
                <c:pt idx="9">
                  <c:v>0.81</c:v>
                </c:pt>
              </c:numCache>
            </c:numRef>
          </c:val>
          <c:extLst>
            <c:ext xmlns:c16="http://schemas.microsoft.com/office/drawing/2014/chart" uri="{C3380CC4-5D6E-409C-BE32-E72D297353CC}">
              <c16:uniqueId val="{00000005-BBE6-4A91-A6C4-0DF516006A3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1.05</c:v>
                </c:pt>
                <c:pt idx="4">
                  <c:v>#N/A</c:v>
                </c:pt>
                <c:pt idx="5">
                  <c:v>1.18</c:v>
                </c:pt>
                <c:pt idx="6">
                  <c:v>#N/A</c:v>
                </c:pt>
                <c:pt idx="7">
                  <c:v>0.75</c:v>
                </c:pt>
                <c:pt idx="8">
                  <c:v>#N/A</c:v>
                </c:pt>
                <c:pt idx="9">
                  <c:v>1.01</c:v>
                </c:pt>
              </c:numCache>
            </c:numRef>
          </c:val>
          <c:extLst>
            <c:ext xmlns:c16="http://schemas.microsoft.com/office/drawing/2014/chart" uri="{C3380CC4-5D6E-409C-BE32-E72D297353CC}">
              <c16:uniqueId val="{00000006-BBE6-4A91-A6C4-0DF516006A3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1.73</c:v>
                </c:pt>
                <c:pt idx="2">
                  <c:v>#N/A</c:v>
                </c:pt>
                <c:pt idx="3">
                  <c:v>1.65</c:v>
                </c:pt>
                <c:pt idx="4">
                  <c:v>#N/A</c:v>
                </c:pt>
                <c:pt idx="5">
                  <c:v>1.64</c:v>
                </c:pt>
                <c:pt idx="6">
                  <c:v>#N/A</c:v>
                </c:pt>
                <c:pt idx="7">
                  <c:v>1.69</c:v>
                </c:pt>
                <c:pt idx="8">
                  <c:v>#N/A</c:v>
                </c:pt>
                <c:pt idx="9">
                  <c:v>1.61</c:v>
                </c:pt>
              </c:numCache>
            </c:numRef>
          </c:val>
          <c:extLst>
            <c:ext xmlns:c16="http://schemas.microsoft.com/office/drawing/2014/chart" uri="{C3380CC4-5D6E-409C-BE32-E72D297353CC}">
              <c16:uniqueId val="{00000007-BBE6-4A91-A6C4-0DF516006A32}"/>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1.53</c:v>
                </c:pt>
                <c:pt idx="2">
                  <c:v>#N/A</c:v>
                </c:pt>
                <c:pt idx="3">
                  <c:v>1.47</c:v>
                </c:pt>
                <c:pt idx="4">
                  <c:v>#N/A</c:v>
                </c:pt>
                <c:pt idx="5">
                  <c:v>1.54</c:v>
                </c:pt>
                <c:pt idx="6">
                  <c:v>#N/A</c:v>
                </c:pt>
                <c:pt idx="7">
                  <c:v>1.41</c:v>
                </c:pt>
                <c:pt idx="8">
                  <c:v>#N/A</c:v>
                </c:pt>
                <c:pt idx="9">
                  <c:v>1.74</c:v>
                </c:pt>
              </c:numCache>
            </c:numRef>
          </c:val>
          <c:extLst>
            <c:ext xmlns:c16="http://schemas.microsoft.com/office/drawing/2014/chart" uri="{C3380CC4-5D6E-409C-BE32-E72D297353CC}">
              <c16:uniqueId val="{00000008-BBE6-4A91-A6C4-0DF516006A3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5.37</c:v>
                </c:pt>
                <c:pt idx="2">
                  <c:v>#N/A</c:v>
                </c:pt>
                <c:pt idx="3">
                  <c:v>6.02</c:v>
                </c:pt>
                <c:pt idx="4">
                  <c:v>#N/A</c:v>
                </c:pt>
                <c:pt idx="5">
                  <c:v>6.6</c:v>
                </c:pt>
                <c:pt idx="6">
                  <c:v>#N/A</c:v>
                </c:pt>
                <c:pt idx="7">
                  <c:v>6.53</c:v>
                </c:pt>
                <c:pt idx="8">
                  <c:v>#N/A</c:v>
                </c:pt>
                <c:pt idx="9">
                  <c:v>6.38</c:v>
                </c:pt>
              </c:numCache>
            </c:numRef>
          </c:val>
          <c:extLst>
            <c:ext xmlns:c16="http://schemas.microsoft.com/office/drawing/2014/chart" uri="{C3380CC4-5D6E-409C-BE32-E72D297353CC}">
              <c16:uniqueId val="{00000009-BBE6-4A91-A6C4-0DF516006A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9983</c:v>
                </c:pt>
                <c:pt idx="5">
                  <c:v>9703</c:v>
                </c:pt>
                <c:pt idx="8">
                  <c:v>10034</c:v>
                </c:pt>
                <c:pt idx="11">
                  <c:v>9848</c:v>
                </c:pt>
                <c:pt idx="14">
                  <c:v>9828</c:v>
                </c:pt>
              </c:numCache>
            </c:numRef>
          </c:val>
          <c:extLst>
            <c:ext xmlns:c16="http://schemas.microsoft.com/office/drawing/2014/chart" uri="{C3380CC4-5D6E-409C-BE32-E72D297353CC}">
              <c16:uniqueId val="{00000000-8A5D-4650-8714-1A1223094F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5D-4650-8714-1A1223094F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134</c:v>
                </c:pt>
                <c:pt idx="3">
                  <c:v>126</c:v>
                </c:pt>
                <c:pt idx="6">
                  <c:v>187</c:v>
                </c:pt>
                <c:pt idx="9">
                  <c:v>141</c:v>
                </c:pt>
                <c:pt idx="12">
                  <c:v>221</c:v>
                </c:pt>
              </c:numCache>
            </c:numRef>
          </c:val>
          <c:extLst>
            <c:ext xmlns:c16="http://schemas.microsoft.com/office/drawing/2014/chart" uri="{C3380CC4-5D6E-409C-BE32-E72D297353CC}">
              <c16:uniqueId val="{00000002-8A5D-4650-8714-1A1223094F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198</c:v>
                </c:pt>
                <c:pt idx="3">
                  <c:v>175</c:v>
                </c:pt>
                <c:pt idx="6">
                  <c:v>162</c:v>
                </c:pt>
                <c:pt idx="9">
                  <c:v>160</c:v>
                </c:pt>
                <c:pt idx="12">
                  <c:v>167</c:v>
                </c:pt>
              </c:numCache>
            </c:numRef>
          </c:val>
          <c:extLst>
            <c:ext xmlns:c16="http://schemas.microsoft.com/office/drawing/2014/chart" uri="{C3380CC4-5D6E-409C-BE32-E72D297353CC}">
              <c16:uniqueId val="{00000003-8A5D-4650-8714-1A1223094F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2278</c:v>
                </c:pt>
                <c:pt idx="3">
                  <c:v>2117</c:v>
                </c:pt>
                <c:pt idx="6">
                  <c:v>2070</c:v>
                </c:pt>
                <c:pt idx="9">
                  <c:v>1914</c:v>
                </c:pt>
                <c:pt idx="12">
                  <c:v>1899</c:v>
                </c:pt>
              </c:numCache>
            </c:numRef>
          </c:val>
          <c:extLst>
            <c:ext xmlns:c16="http://schemas.microsoft.com/office/drawing/2014/chart" uri="{C3380CC4-5D6E-409C-BE32-E72D297353CC}">
              <c16:uniqueId val="{00000004-8A5D-4650-8714-1A1223094F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5D-4650-8714-1A1223094F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5D-4650-8714-1A1223094F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9459</c:v>
                </c:pt>
                <c:pt idx="3">
                  <c:v>8979</c:v>
                </c:pt>
                <c:pt idx="6">
                  <c:v>9211</c:v>
                </c:pt>
                <c:pt idx="9">
                  <c:v>9309</c:v>
                </c:pt>
                <c:pt idx="12">
                  <c:v>9562</c:v>
                </c:pt>
              </c:numCache>
            </c:numRef>
          </c:val>
          <c:extLst>
            <c:ext xmlns:c16="http://schemas.microsoft.com/office/drawing/2014/chart" uri="{C3380CC4-5D6E-409C-BE32-E72D297353CC}">
              <c16:uniqueId val="{00000007-8A5D-4650-8714-1A1223094F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2086</c:v>
                </c:pt>
                <c:pt idx="2">
                  <c:v>#N/A</c:v>
                </c:pt>
                <c:pt idx="3">
                  <c:v>#N/A</c:v>
                </c:pt>
                <c:pt idx="4">
                  <c:v>1694</c:v>
                </c:pt>
                <c:pt idx="5">
                  <c:v>#N/A</c:v>
                </c:pt>
                <c:pt idx="6">
                  <c:v>#N/A</c:v>
                </c:pt>
                <c:pt idx="7">
                  <c:v>1596</c:v>
                </c:pt>
                <c:pt idx="8">
                  <c:v>#N/A</c:v>
                </c:pt>
                <c:pt idx="9">
                  <c:v>#N/A</c:v>
                </c:pt>
                <c:pt idx="10">
                  <c:v>1676</c:v>
                </c:pt>
                <c:pt idx="11">
                  <c:v>#N/A</c:v>
                </c:pt>
                <c:pt idx="12">
                  <c:v>#N/A</c:v>
                </c:pt>
                <c:pt idx="13">
                  <c:v>2021</c:v>
                </c:pt>
                <c:pt idx="14">
                  <c:v>#N/A</c:v>
                </c:pt>
              </c:numCache>
            </c:numRef>
          </c:val>
          <c:smooth val="0"/>
          <c:extLst>
            <c:ext xmlns:c16="http://schemas.microsoft.com/office/drawing/2014/chart" uri="{C3380CC4-5D6E-409C-BE32-E72D297353CC}">
              <c16:uniqueId val="{00000008-8A5D-4650-8714-1A1223094F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94192</c:v>
                </c:pt>
                <c:pt idx="5">
                  <c:v>97289</c:v>
                </c:pt>
                <c:pt idx="8">
                  <c:v>97599</c:v>
                </c:pt>
                <c:pt idx="11">
                  <c:v>97896</c:v>
                </c:pt>
                <c:pt idx="14">
                  <c:v>99626</c:v>
                </c:pt>
              </c:numCache>
            </c:numRef>
          </c:val>
          <c:extLst>
            <c:ext xmlns:c16="http://schemas.microsoft.com/office/drawing/2014/chart" uri="{C3380CC4-5D6E-409C-BE32-E72D297353CC}">
              <c16:uniqueId val="{00000000-FDCB-421B-BF93-280F567E0D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19853</c:v>
                </c:pt>
                <c:pt idx="5">
                  <c:v>20066</c:v>
                </c:pt>
                <c:pt idx="8">
                  <c:v>20017</c:v>
                </c:pt>
                <c:pt idx="11">
                  <c:v>19481</c:v>
                </c:pt>
                <c:pt idx="14">
                  <c:v>18629</c:v>
                </c:pt>
              </c:numCache>
            </c:numRef>
          </c:val>
          <c:extLst>
            <c:ext xmlns:c16="http://schemas.microsoft.com/office/drawing/2014/chart" uri="{C3380CC4-5D6E-409C-BE32-E72D297353CC}">
              <c16:uniqueId val="{00000001-FDCB-421B-BF93-280F567E0D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10964</c:v>
                </c:pt>
                <c:pt idx="5">
                  <c:v>14872</c:v>
                </c:pt>
                <c:pt idx="8">
                  <c:v>18081</c:v>
                </c:pt>
                <c:pt idx="11">
                  <c:v>20698</c:v>
                </c:pt>
                <c:pt idx="14">
                  <c:v>20501</c:v>
                </c:pt>
              </c:numCache>
            </c:numRef>
          </c:val>
          <c:extLst>
            <c:ext xmlns:c16="http://schemas.microsoft.com/office/drawing/2014/chart" uri="{C3380CC4-5D6E-409C-BE32-E72D297353CC}">
              <c16:uniqueId val="{00000002-FDCB-421B-BF93-280F567E0D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CB-421B-BF93-280F567E0D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CB-421B-BF93-280F567E0D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CB-421B-BF93-280F567E0D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13122</c:v>
                </c:pt>
                <c:pt idx="3">
                  <c:v>13366</c:v>
                </c:pt>
                <c:pt idx="6">
                  <c:v>13645</c:v>
                </c:pt>
                <c:pt idx="9">
                  <c:v>13919</c:v>
                </c:pt>
                <c:pt idx="12">
                  <c:v>13682</c:v>
                </c:pt>
              </c:numCache>
            </c:numRef>
          </c:val>
          <c:extLst>
            <c:ext xmlns:c16="http://schemas.microsoft.com/office/drawing/2014/chart" uri="{C3380CC4-5D6E-409C-BE32-E72D297353CC}">
              <c16:uniqueId val="{00000006-FDCB-421B-BF93-280F567E0D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2315</c:v>
                </c:pt>
                <c:pt idx="3">
                  <c:v>2195</c:v>
                </c:pt>
                <c:pt idx="6">
                  <c:v>2067</c:v>
                </c:pt>
                <c:pt idx="9">
                  <c:v>1958</c:v>
                </c:pt>
                <c:pt idx="12">
                  <c:v>1843</c:v>
                </c:pt>
              </c:numCache>
            </c:numRef>
          </c:val>
          <c:extLst>
            <c:ext xmlns:c16="http://schemas.microsoft.com/office/drawing/2014/chart" uri="{C3380CC4-5D6E-409C-BE32-E72D297353CC}">
              <c16:uniqueId val="{00000007-FDCB-421B-BF93-280F567E0D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31360</c:v>
                </c:pt>
                <c:pt idx="3">
                  <c:v>30296</c:v>
                </c:pt>
                <c:pt idx="6">
                  <c:v>29228</c:v>
                </c:pt>
                <c:pt idx="9">
                  <c:v>28071</c:v>
                </c:pt>
                <c:pt idx="12">
                  <c:v>27258</c:v>
                </c:pt>
              </c:numCache>
            </c:numRef>
          </c:val>
          <c:extLst>
            <c:ext xmlns:c16="http://schemas.microsoft.com/office/drawing/2014/chart" uri="{C3380CC4-5D6E-409C-BE32-E72D297353CC}">
              <c16:uniqueId val="{00000008-FDCB-421B-BF93-280F567E0D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124</c:v>
                </c:pt>
                <c:pt idx="3">
                  <c:v>91</c:v>
                </c:pt>
                <c:pt idx="6">
                  <c:v>68</c:v>
                </c:pt>
                <c:pt idx="9">
                  <c:v>44</c:v>
                </c:pt>
                <c:pt idx="12">
                  <c:v>23</c:v>
                </c:pt>
              </c:numCache>
            </c:numRef>
          </c:val>
          <c:extLst>
            <c:ext xmlns:c16="http://schemas.microsoft.com/office/drawing/2014/chart" uri="{C3380CC4-5D6E-409C-BE32-E72D297353CC}">
              <c16:uniqueId val="{00000009-FDCB-421B-BF93-280F567E0D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95664</c:v>
                </c:pt>
                <c:pt idx="3">
                  <c:v>99876</c:v>
                </c:pt>
                <c:pt idx="6">
                  <c:v>100678</c:v>
                </c:pt>
                <c:pt idx="9">
                  <c:v>102484</c:v>
                </c:pt>
                <c:pt idx="12">
                  <c:v>104771</c:v>
                </c:pt>
              </c:numCache>
            </c:numRef>
          </c:val>
          <c:extLst>
            <c:ext xmlns:c16="http://schemas.microsoft.com/office/drawing/2014/chart" uri="{C3380CC4-5D6E-409C-BE32-E72D297353CC}">
              <c16:uniqueId val="{0000000A-FDCB-421B-BF93-280F567E0D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17575</c:v>
                </c:pt>
                <c:pt idx="2">
                  <c:v>#N/A</c:v>
                </c:pt>
                <c:pt idx="3">
                  <c:v>#N/A</c:v>
                </c:pt>
                <c:pt idx="4">
                  <c:v>13597</c:v>
                </c:pt>
                <c:pt idx="5">
                  <c:v>#N/A</c:v>
                </c:pt>
                <c:pt idx="6">
                  <c:v>#N/A</c:v>
                </c:pt>
                <c:pt idx="7">
                  <c:v>9989</c:v>
                </c:pt>
                <c:pt idx="8">
                  <c:v>#N/A</c:v>
                </c:pt>
                <c:pt idx="9">
                  <c:v>#N/A</c:v>
                </c:pt>
                <c:pt idx="10">
                  <c:v>8401</c:v>
                </c:pt>
                <c:pt idx="11">
                  <c:v>#N/A</c:v>
                </c:pt>
                <c:pt idx="12">
                  <c:v>#N/A</c:v>
                </c:pt>
                <c:pt idx="13">
                  <c:v>8822</c:v>
                </c:pt>
                <c:pt idx="14">
                  <c:v>#N/A</c:v>
                </c:pt>
              </c:numCache>
            </c:numRef>
          </c:val>
          <c:smooth val="0"/>
          <c:extLst>
            <c:ext xmlns:c16="http://schemas.microsoft.com/office/drawing/2014/chart" uri="{C3380CC4-5D6E-409C-BE32-E72D297353CC}">
              <c16:uniqueId val="{0000000B-FDCB-421B-BF93-280F567E0D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5194</c:v>
                </c:pt>
                <c:pt idx="1">
                  <c:v>5575</c:v>
                </c:pt>
                <c:pt idx="2">
                  <c:v>5966</c:v>
                </c:pt>
              </c:numCache>
            </c:numRef>
          </c:val>
          <c:extLst>
            <c:ext xmlns:c16="http://schemas.microsoft.com/office/drawing/2014/chart" uri="{C3380CC4-5D6E-409C-BE32-E72D297353CC}">
              <c16:uniqueId val="{00000000-C73A-4C51-B873-259D418B19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6367</c:v>
                </c:pt>
                <c:pt idx="1">
                  <c:v>6718</c:v>
                </c:pt>
                <c:pt idx="2">
                  <c:v>5816</c:v>
                </c:pt>
              </c:numCache>
            </c:numRef>
          </c:val>
          <c:extLst>
            <c:ext xmlns:c16="http://schemas.microsoft.com/office/drawing/2014/chart" uri="{C3380CC4-5D6E-409C-BE32-E72D297353CC}">
              <c16:uniqueId val="{00000001-C73A-4C51-B873-259D418B19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15208</c:v>
                </c:pt>
                <c:pt idx="1">
                  <c:v>15378</c:v>
                </c:pt>
                <c:pt idx="2">
                  <c:v>15058</c:v>
                </c:pt>
              </c:numCache>
            </c:numRef>
          </c:val>
          <c:extLst>
            <c:ext xmlns:c16="http://schemas.microsoft.com/office/drawing/2014/chart" uri="{C3380CC4-5D6E-409C-BE32-E72D297353CC}">
              <c16:uniqueId val="{00000002-C73A-4C51-B873-259D418B19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{EF2B9CA9-5B84-4336-8D7C-2008E5FB9AB3}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464-435D-84A8-08B9FD5F5C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{2746D24F-448D-4218-A30D-817BFB996EFA}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64-435D-84A8-08B9FD5F5C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{10054259-1C65-4FF6-A183-8E9AC606EACB}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64-435D-84A8-08B9FD5F5C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{15819001-8A69-4D74-AECA-43F522EDC174}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64-435D-84A8-08B9FD5F5C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{4043A258-D75D-42E8-9029-D5C8A8D3985D}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64-435D-84A8-08B9FD5F5C9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{F5989DA5-E95E-47C8-B1EE-90BE31F882D0}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464-435D-84A8-08B9FD5F5C9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{B18AB15E-C13C-49E6-AB62-9C8BEBC67CB8}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464-435D-84A8-08B9FD5F5C9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{AA14C6D5-272C-45F0-88F6-B296B7DDBF75}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464-435D-84A8-08B9FD5F5C9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{5745FA95-5E4A-4F44-B052-587A117AD60A}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464-435D-84A8-08B9FD5F5C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45.9</c:v>
                </c:pt>
                <c:pt idx="16">
                  <c:v>57.5</c:v>
                </c:pt>
                <c:pt idx="24">
                  <c:v>57.5</c:v>
                </c:pt>
                <c:pt idx="32">
                  <c:v>58.2</c:v>
                </c:pt>
              </c:numCache>
            </c:numRef>
          </c:xVal>
          <c:yVal>
            <c:numRef>
              <c:f>公会計指標分析・財政指標組合せ分析表!$BP$51:$DC$51</c:f>
              <c:numCache>
                <c:formatCode>#,##0.0;"▲ "#,##0.0</c:formatCode>
                <c:ptCount val="40"/>
                <c:pt idx="8">
                  <c:v>36.1</c:v>
                </c:pt>
                <c:pt idx="16">
                  <c:v>26.8</c:v>
                </c:pt>
                <c:pt idx="24">
                  <c:v>22.5</c:v>
                </c:pt>
                <c:pt idx="32">
                  <c:v>23.5</c:v>
                </c:pt>
              </c:numCache>
            </c:numRef>
          </c:yVal>
          <c:smooth val="0"/>
          <c:extLst>
            <c:ext xmlns:c16="http://schemas.microsoft.com/office/drawing/2014/chart" uri="{C3380CC4-5D6E-409C-BE32-E72D297353CC}">
              <c16:uniqueId val="{00000009-5464-435D-84A8-08B9FD5F5C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{494EB9E7-9EB8-4ABF-82F3-1AD3ED3DC805}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464-435D-84A8-08B9FD5F5C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{B95634DC-C6A1-4E9E-AD96-847D2CE35211}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64-435D-84A8-08B9FD5F5C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{7EFBBB4C-37A7-4346-B7FC-4E8674FD35DD}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64-435D-84A8-08B9FD5F5C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{1B02E743-4DB4-4BB3-A2F5-0D7000CAE1C1}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64-435D-84A8-08B9FD5F5C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{3CB4D8AF-62DB-488D-9526-C84AD3108CB4}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64-435D-84A8-08B9FD5F5C9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{ADE17D08-919F-4D0E-8174-A49B2D7F9A02}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464-435D-84A8-08B9FD5F5C9B}"/>
                </c:ext>
              </c:extLst>
            </c:dLbl>
            <c:dLbl>
              <c:idx val="16"/>
              <c:layout>
                <c:manualLayout>
                  <c:x val="-3.775602742530570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{717CBF13-6EAB-4794-A31F-3DEE92CE7869}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464-435D-84A8-08B9FD5F5C9B}"/>
                </c:ext>
              </c:extLst>
            </c:dLbl>
            <c:dLbl>
              <c:idx val="24"/>
              <c:layout>
                <c:manualLayout>
                  <c:x val="-2.6534373513838899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{8C073783-104E-4CCC-8E0D-8BABCBC7B519}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464-435D-84A8-08B9FD5F5C9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{18CBAF69-AE84-499A-8F96-E4950178D10E}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464-435D-84A8-08B9FD5F5C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52.6</c:v>
                </c:pt>
                <c:pt idx="16">
                  <c:v>58.6</c:v>
                </c:pt>
                <c:pt idx="24">
                  <c:v>58.9</c:v>
                </c:pt>
                <c:pt idx="32">
                  <c:v>59.2</c:v>
                </c:pt>
              </c:numCache>
            </c:numRef>
          </c:xVal>
          <c:yVal>
            <c:numRef>
              <c:f>公会計指標分析・財政指標組合せ分析表!$BP$55:$DC$55</c:f>
              <c:numCache>
                <c:formatCode>#,##0.0;"▲ "#,##0.0</c:formatCode>
                <c:ptCount val="40"/>
                <c:pt idx="8">
                  <c:v>25.4</c:v>
                </c:pt>
                <c:pt idx="16">
                  <c:v>16.600000000000001</c:v>
                </c:pt>
                <c:pt idx="24">
                  <c:v>17.399999999999999</c:v>
                </c:pt>
                <c:pt idx="32">
                  <c:v>12.1</c:v>
                </c:pt>
              </c:numCache>
            </c:numRef>
          </c:yVal>
          <c:smooth val="0"/>
          <c:extLst>
            <c:ext xmlns:c16="http://schemas.microsoft.com/office/drawing/2014/chart" uri="{C3380CC4-5D6E-409C-BE32-E72D297353CC}">
              <c16:uniqueId val="{00000013-5464-435D-84A8-08B9FD5F5C9B}"/>
            </c:ext>
          </c:extLst>
        </c:ser>
        <c:dLbls>
          <c:showLegendKey val="0"/>
          <c:showVal val="1"/>
          <c:showCatName val="0"/>
          <c:showSerName val="0"/>
          <c:showPercent val="0"/>
          <c:showBubbleSize val="0"/>
        </c:dLbls>
        <c:axId val="46179840"/>
        <c:axId val="46181760"/>
      </c:scatterChart>
      <c:valAx>
        <c:axId val="46179840"/>
        <c:scaling>
          <c:orientation val="minMax"/>
          <c:max val="61"/>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{85A22D18-47B9-4635-9856-C569755652B0}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AFD-4E1F-ACC8-076500E700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{ED03A07A-73BA-4F4F-990E-47EF7586F800}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FD-4E1F-ACC8-076500E700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{0FD64214-6308-4CAE-9C56-B595B639993D}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FD-4E1F-ACC8-076500E700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{9CC36D81-8B66-4CE3-B941-29B6DD097933}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FD-4E1F-ACC8-076500E700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{6726F289-050E-4891-A62F-99EFFE97FB2C}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FD-4E1F-ACC8-076500E700C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{7D40CC7A-837D-45CD-A8DC-F58B3BA9CED5}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AFD-4E1F-ACC8-076500E700C0}"/>
                </c:ext>
              </c:extLst>
            </c:dLbl>
            <c:dLbl>
              <c:idx val="16"/>
              <c:layout>
                <c:manualLayout>
                  <c:x val="-4.5160355153971272E-2"/>
                  <c:y val="-6.92174227536411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{04EFD2DF-E179-4851-A550-611D235097C8}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AFD-4E1F-ACC8-076500E700C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{A384BBE0-10E5-4AC6-A137-DC12BBFC3E81}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AFD-4E1F-ACC8-076500E700C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{9CAF01ED-93C7-405F-9CB2-CC0F0E26F0A3}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AFD-4E1F-ACC8-076500E700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5.7</c:v>
                </c:pt>
                <c:pt idx="16">
                  <c:v>4.8</c:v>
                </c:pt>
                <c:pt idx="24">
                  <c:v>4.4000000000000004</c:v>
                </c:pt>
                <c:pt idx="32">
                  <c:v>4.7</c:v>
                </c:pt>
              </c:numCache>
            </c:numRef>
          </c:xVal>
          <c:yVal>
            <c:numRef>
              <c:f>公会計指標分析・財政指標組合せ分析表!$BP$73:$DC$73</c:f>
              <c:numCache>
                <c:formatCode>#,##0.0;"▲ "#,##0.0</c:formatCode>
                <c:ptCount val="40"/>
                <c:pt idx="0">
                  <c:v>47.1</c:v>
                </c:pt>
                <c:pt idx="8">
                  <c:v>36.1</c:v>
                </c:pt>
                <c:pt idx="16">
                  <c:v>26.8</c:v>
                </c:pt>
                <c:pt idx="24">
                  <c:v>22.5</c:v>
                </c:pt>
                <c:pt idx="32">
                  <c:v>23.5</c:v>
                </c:pt>
              </c:numCache>
            </c:numRef>
          </c:yVal>
          <c:smooth val="0"/>
          <c:extLst>
            <c:ext xmlns:c16="http://schemas.microsoft.com/office/drawing/2014/chart" uri="{C3380CC4-5D6E-409C-BE32-E72D297353CC}">
              <c16:uniqueId val="{00000009-3AFD-4E1F-ACC8-076500E700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{827B8FE4-AC40-42A8-988F-30634BECF8C9}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AFD-4E1F-ACC8-076500E700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{12AC725C-AE82-4623-8F2C-7B961341CA7F}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FD-4E1F-ACC8-076500E700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{E1E5AD5C-2A3D-49B2-81B0-CBEC8F5FFD9C}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FD-4E1F-ACC8-076500E700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{2B9607C7-A76B-4F54-9027-35C227C95310}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FD-4E1F-ACC8-076500E700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{993547E8-308B-4D71-A980-E7404527241C}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FD-4E1F-ACC8-076500E700C0}"/>
                </c:ext>
              </c:extLst>
            </c:dLbl>
            <c:dLbl>
              <c:idx val="8"/>
              <c:layout>
                <c:manualLayout>
                  <c:x val="-1.8235628084250059E-2"/>
                  <c:y val="-5.561587142194682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{056A6E5E-3E0F-48FA-9743-86180060AB52}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AFD-4E1F-ACC8-076500E700C0}"/>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{61AAA5BF-8257-4ADD-A860-01985C762D8B}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AFD-4E1F-ACC8-076500E700C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{54C1DAEC-99A0-41BF-9E36-41592ACD1E18}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AFD-4E1F-ACC8-076500E700C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{F99A3C51-5CEF-4DC8-A464-8E81BA2EAC62}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AFD-4E1F-ACC8-076500E700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c:ext xmlns:c16="http://schemas.microsoft.com/office/drawing/2014/chart" uri="{C3380CC4-5D6E-409C-BE32-E72D297353CC}">
              <c16:uniqueId val="{00000013-3AFD-4E1F-ACC8-076500E700C0}"/>
            </c:ext>
          </c:extLst>
        </c:ser>
        <c:dLbls>
          <c:showLegendKey val="0"/>
          <c:showVal val="1"/>
          <c:showCatName val="0"/>
          <c:showSerName val="0"/>
          <c:showPercent val="0"/>
          <c:showBubbleSize val="0"/>
        </c:dLbls>
        <c:axId val="84219776"/>
        <c:axId val="84234240"/>
      </c:scatterChart>
      <c:valAx>
        <c:axId val="84219776"/>
        <c:scaling>
          <c:orientation val="minMax"/>
          <c:max val="7.6"/>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年度と比較して、元利償還金の増額や、分子から控除する事業費補正により基準財政需要額に算入された公債費の減額等により、実質公債費比率の分子は増加している。</a:t>
          </a:r>
        </a:p>
        <a:p>
          <a:r>
            <a:rPr kumimoji="1" lang="ja-JP" altLang="en-US" sz="1400">
              <a:latin typeface="ＭＳ ゴシック" pitchFamily="49" charset="-128"/>
              <a:ea typeface="ＭＳ ゴシック" pitchFamily="49" charset="-128"/>
            </a:rPr>
            <a:t>　今後も大型建設事業実施の影響から地方債残高は増加する見込みであり、また合併特例債の発行上限額到達などにより、これまでより交付税措置率の低い起債の充当を行わなければならず、基準財政需要額算入見込額などの充当可能財源等の減少も見込まれるため、実質公債費比率の分子は増加を続けると考えら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地域交流センターの整備や新山口駅ターミナルパーク整備事業など、大規模な建設事業の実施に伴い、地方債の現在高が増加しているため、将来負担比率の分子は増加している。</a:t>
          </a:r>
        </a:p>
        <a:p>
          <a:r>
            <a:rPr kumimoji="1" lang="ja-JP" altLang="en-US" sz="1400">
              <a:latin typeface="ＭＳ ゴシック" pitchFamily="49" charset="-128"/>
              <a:ea typeface="ＭＳ ゴシック" pitchFamily="49" charset="-128"/>
            </a:rPr>
            <a:t>　なお、今後も大型建設事業が継続することから、地方債残高はさらに増加する見込みである上、各基金の活用により基金残高は減少する見込みであることから、当該比率は今後も上昇していくと考えられる。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億円積み立てたが、減債基金やその他特定目的基金の取り崩しを行い、残高が減少したことから、基金全体では約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第二次総合計画における政策課題に対し、財政調整基金や特定目的金を有効活用していくこととしており、基金残高は減少していくものと見込んでいる。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・合併特例基金：市民の連帯の強化及び地域振興等の推進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・長寿社会対策基金：長寿社会対策として、快適な生活環境の形成及び地域における福祉活動の促進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・こども基金：こども支援施策の推進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・長寿社会対策基金：福祉優待バス乗車証交付事業等に充当するため、約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・地域振興基金：新山口駅北口拠点施設整備事業等に充当するため、約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合併後の一体性の確立、地域全体の均衡ある発展および地域住民の福祉向上を図るといった、新市建設計画に掲げた目的達成のために、有効活用していくこととしており、残高は減少していくものと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年度から、財源不足を補うための財政調整基金取り崩しは行わず、各年度の決算において生じた剰余金等を積み立ててきたことから、残高は年々増加している。平成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総合支所の機能強化など、第二次総合計画における政策課題にしっかりと対応するため、計画的かつ有効に活用することとしており、残高は減少していくものと見込んでいる。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億円基金取り崩しを行ったため、残高は約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今後、地方債残高増加に伴う公債費の増が見込まれる中、償還期間の圧縮等の影響額に対して基金を充当していくこととしており、残高は減少していくものと見込んでいる。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192,246
190,625
1,023.23
80,589,837
79,388,851
744,886
45,989,172
104,770,523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大型建設事業の実施による影響から有形固定資産減価償却率は、類似団体より低くなっている。今後年数を経過することにより、有形固定資産減価償却率が高くなることが予想されるため、老朽化した施設の建替えにあたっては複合化など、機能を維持しつつ施設規模の効率化について検討していく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xdr:cNvCxnSpPr/>
      </xdr:nvCxnSpPr>
      <xdr:spPr>
        <a:xfrm flipV="1">
          <a:off x="4760595" y="4656455"/>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xdr:cNvSpPr txBox="1"/>
      </xdr:nvSpPr>
      <xdr:spPr>
        <a:xfrm>
          <a:off x="4813300" y="5662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xdr:cNvCxnSpPr/>
      </xdr:nvCxnSpPr>
      <xdr:spPr>
        <a:xfrm>
          <a:off x="4673600" y="5658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xdr:cNvSpPr txBox="1"/>
      </xdr:nvSpPr>
      <xdr:spPr>
        <a:xfrm>
          <a:off x="4813300" y="44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xdr:cNvCxnSpPr/>
      </xdr:nvCxnSpPr>
      <xdr:spPr>
        <a:xfrm>
          <a:off x="4673600" y="465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79646</xdr:rowOff>
    </xdr:from>
    <xdr:ext cx="405111" cy="259045"/>
    <xdr:sp macro="" textlink="">
      <xdr:nvSpPr>
        <xdr:cNvPr id="67" name="有形固定資産減価償却率平均値テキスト"/>
        <xdr:cNvSpPr txBox="1"/>
      </xdr:nvSpPr>
      <xdr:spPr>
        <a:xfrm>
          <a:off x="4813300" y="4880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xdr:cNvSpPr/>
      </xdr:nvSpPr>
      <xdr:spPr>
        <a:xfrm>
          <a:off x="47117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xdr:cNvSpPr/>
      </xdr:nvSpPr>
      <xdr:spPr>
        <a:xfrm>
          <a:off x="4000500" y="504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xdr:cNvSpPr/>
      </xdr:nvSpPr>
      <xdr:spPr>
        <a:xfrm>
          <a:off x="3238500" y="50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xdr:cNvSpPr/>
      </xdr:nvSpPr>
      <xdr:spPr>
        <a:xfrm>
          <a:off x="2476500" y="531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99949</xdr:rowOff>
    </xdr:from>
    <xdr:to>
      <xdr:col>23</xdr:col>
      <xdr:colOff>136525</xdr:colOff>
      <xdr:row>30</xdr:row>
      <xdr:rowOff>30099</xdr:rowOff>
    </xdr:to>
    <xdr:sp macro="" textlink="">
      <xdr:nvSpPr>
        <xdr:cNvPr id="77" name="楕円 76"/>
        <xdr:cNvSpPr/>
      </xdr:nvSpPr>
      <xdr:spPr>
        <a:xfrm>
          <a:off x="4711700" y="507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78376</xdr:rowOff>
    </xdr:from>
    <xdr:ext cx="405111" cy="259045"/>
    <xdr:sp macro="" textlink="">
      <xdr:nvSpPr>
        <xdr:cNvPr id="78" name="有形固定資産減価償却率該当値テキスト"/>
        <xdr:cNvSpPr txBox="1"/>
      </xdr:nvSpPr>
      <xdr:spPr>
        <a:xfrm>
          <a:off x="4813300" y="5050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79" name="楕円 78"/>
        <xdr:cNvSpPr/>
      </xdr:nvSpPr>
      <xdr:spPr>
        <a:xfrm>
          <a:off x="4000500" y="51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150749</xdr:rowOff>
    </xdr:from>
    <xdr:to>
      <xdr:col>23</xdr:col>
      <xdr:colOff>85725</xdr:colOff>
      <xdr:row>30</xdr:row>
      <xdr:rowOff>9525</xdr:rowOff>
    </xdr:to>
    <xdr:cxnSp macro="">
      <xdr:nvCxnSpPr>
        <xdr:cNvPr id="80" name="直線コネクタ 79"/>
        <xdr:cNvCxnSpPr/>
      </xdr:nvCxnSpPr>
      <xdr:spPr>
        <a:xfrm flipV="1">
          <a:off x="4051300" y="5122799"/>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1" name="楕円 80"/>
        <xdr:cNvSpPr/>
      </xdr:nvSpPr>
      <xdr:spPr>
        <a:xfrm>
          <a:off x="3238500" y="51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9525</xdr:rowOff>
    </xdr:to>
    <xdr:cxnSp macro="">
      <xdr:nvCxnSpPr>
        <xdr:cNvPr id="82" name="直線コネクタ 81"/>
        <xdr:cNvCxnSpPr/>
      </xdr:nvCxnSpPr>
      <xdr:spPr>
        <a:xfrm>
          <a:off x="3289300" y="515302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116713</xdr:rowOff>
    </xdr:from>
    <xdr:to>
      <xdr:col>11</xdr:col>
      <xdr:colOff>187325</xdr:colOff>
      <xdr:row>33</xdr:row>
      <xdr:rowOff>46863</xdr:rowOff>
    </xdr:to>
    <xdr:sp macro="" textlink="">
      <xdr:nvSpPr>
        <xdr:cNvPr id="83" name="楕円 82"/>
        <xdr:cNvSpPr/>
      </xdr:nvSpPr>
      <xdr:spPr>
        <a:xfrm>
          <a:off x="2476500" y="56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32</xdr:row>
      <xdr:rowOff>167513</xdr:rowOff>
    </xdr:to>
    <xdr:cxnSp macro="">
      <xdr:nvCxnSpPr>
        <xdr:cNvPr id="84" name="直線コネクタ 83"/>
        <xdr:cNvCxnSpPr/>
      </xdr:nvCxnSpPr>
      <xdr:spPr>
        <a:xfrm flipV="1">
          <a:off x="2527300" y="5153025"/>
          <a:ext cx="762000" cy="50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85" name="n_1aveValue有形固定資産減価償却率"/>
        <xdr:cNvSpPr txBox="1"/>
      </xdr:nvSpPr>
      <xdr:spPr>
        <a:xfrm>
          <a:off x="3836044" y="4817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86" name="n_2aveValue有形固定資産減価償却率"/>
        <xdr:cNvSpPr txBox="1"/>
      </xdr:nvSpPr>
      <xdr:spPr>
        <a:xfrm>
          <a:off x="3086744" y="482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87" name="n_3aveValue有形固定資産減価償却率"/>
        <xdr:cNvSpPr txBox="1"/>
      </xdr:nvSpPr>
      <xdr:spPr>
        <a:xfrm>
          <a:off x="2324744" y="5089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88" name="n_1mainValue有形固定資産減価償却率"/>
        <xdr:cNvSpPr txBox="1"/>
      </xdr:nvSpPr>
      <xdr:spPr>
        <a:xfrm>
          <a:off x="38360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51452</xdr:rowOff>
    </xdr:from>
    <xdr:ext cx="405111" cy="259045"/>
    <xdr:sp macro="" textlink="">
      <xdr:nvSpPr>
        <xdr:cNvPr id="89" name="n_2mainValue有形固定資産減価償却率"/>
        <xdr:cNvSpPr txBox="1"/>
      </xdr:nvSpPr>
      <xdr:spPr>
        <a:xfrm>
          <a:off x="30867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37990</xdr:rowOff>
    </xdr:from>
    <xdr:ext cx="405111" cy="259045"/>
    <xdr:sp macro="" textlink="">
      <xdr:nvSpPr>
        <xdr:cNvPr id="90" name="n_3mainValue有形固定資産減価償却率"/>
        <xdr:cNvSpPr txBox="1"/>
      </xdr:nvSpPr>
      <xdr:spPr>
        <a:xfrm>
          <a:off x="2324744" y="569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近年の大型建設事業の実施による影響から債務償還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は類似団体より</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も大型建設事業の実施が見込まれ、将来負担額の増加に伴い、</a:t>
          </a:r>
          <a:r>
            <a:rPr kumimoji="1" lang="ja-JP" altLang="ja-JP" sz="1100">
              <a:solidFill>
                <a:schemeClr val="dk1"/>
              </a:solidFill>
              <a:effectLst/>
              <a:latin typeface="+mn-lt"/>
              <a:ea typeface="+mn-ea"/>
              <a:cs typeface="+mn-cs"/>
            </a:rPr>
            <a:t>さらに債務償還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なると予測されることから、事業費の精査、交付税措置</a:t>
          </a:r>
          <a:r>
            <a:rPr kumimoji="1" lang="ja-JP" altLang="en-US" sz="1100">
              <a:solidFill>
                <a:schemeClr val="dk1"/>
              </a:solidFill>
              <a:effectLst/>
              <a:latin typeface="+mn-lt"/>
              <a:ea typeface="+mn-ea"/>
              <a:cs typeface="+mn-cs"/>
            </a:rPr>
            <a:t>率</a:t>
          </a:r>
          <a:r>
            <a:rPr kumimoji="1" lang="ja-JP" altLang="ja-JP" sz="1100">
              <a:solidFill>
                <a:schemeClr val="dk1"/>
              </a:solidFill>
              <a:effectLst/>
              <a:latin typeface="+mn-lt"/>
              <a:ea typeface="+mn-ea"/>
              <a:cs typeface="+mn-cs"/>
            </a:rPr>
            <a:t>の高い有利な起債を活用するなど、将来負担の軽減に努めていくこととしている。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1" name="直線コネクタ 120"/>
        <xdr:cNvCxnSpPr/>
      </xdr:nvCxnSpPr>
      <xdr:spPr>
        <a:xfrm flipV="1">
          <a:off x="14793595" y="4572871"/>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4" name="債務償還比率最大値テキスト"/>
        <xdr:cNvSpPr txBox="1"/>
      </xdr:nvSpPr>
      <xdr:spPr>
        <a:xfrm>
          <a:off x="14846300" y="43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5" name="直線コネクタ 124"/>
        <xdr:cNvCxnSpPr/>
      </xdr:nvCxnSpPr>
      <xdr:spPr>
        <a:xfrm>
          <a:off x="14706600" y="457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6" name="債務償還比率平均値テキスト"/>
        <xdr:cNvSpPr txBox="1"/>
      </xdr:nvSpPr>
      <xdr:spPr>
        <a:xfrm>
          <a:off x="14846300" y="5099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7" name="フローチャート: 判断 126"/>
        <xdr:cNvSpPr/>
      </xdr:nvSpPr>
      <xdr:spPr>
        <a:xfrm>
          <a:off x="14744700" y="512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8" name="フローチャート: 判断 127"/>
        <xdr:cNvSpPr/>
      </xdr:nvSpPr>
      <xdr:spPr>
        <a:xfrm>
          <a:off x="14033500" y="511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7847</xdr:rowOff>
    </xdr:from>
    <xdr:to>
      <xdr:col>76</xdr:col>
      <xdr:colOff>73025</xdr:colOff>
      <xdr:row>28</xdr:row>
      <xdr:rowOff>109447</xdr:rowOff>
    </xdr:to>
    <xdr:sp macro="" textlink="">
      <xdr:nvSpPr>
        <xdr:cNvPr id="134" name="楕円 133"/>
        <xdr:cNvSpPr/>
      </xdr:nvSpPr>
      <xdr:spPr>
        <a:xfrm>
          <a:off x="14744700" y="48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30724</xdr:rowOff>
    </xdr:from>
    <xdr:ext cx="469744" cy="259045"/>
    <xdr:sp macro="" textlink="">
      <xdr:nvSpPr>
        <xdr:cNvPr id="135" name="債務償還比率該当値テキスト"/>
        <xdr:cNvSpPr txBox="1"/>
      </xdr:nvSpPr>
      <xdr:spPr>
        <a:xfrm>
          <a:off x="14846300" y="46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79711</xdr:rowOff>
    </xdr:from>
    <xdr:to>
      <xdr:col>72</xdr:col>
      <xdr:colOff>123825</xdr:colOff>
      <xdr:row>29</xdr:row>
      <xdr:rowOff>9861</xdr:rowOff>
    </xdr:to>
    <xdr:sp macro="" textlink="">
      <xdr:nvSpPr>
        <xdr:cNvPr id="136" name="楕円 135"/>
        <xdr:cNvSpPr/>
      </xdr:nvSpPr>
      <xdr:spPr>
        <a:xfrm>
          <a:off x="14033500" y="48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58647</xdr:rowOff>
    </xdr:from>
    <xdr:to>
      <xdr:col>76</xdr:col>
      <xdr:colOff>22225</xdr:colOff>
      <xdr:row>28</xdr:row>
      <xdr:rowOff>130511</xdr:rowOff>
    </xdr:to>
    <xdr:cxnSp macro="">
      <xdr:nvCxnSpPr>
        <xdr:cNvPr id="137" name="直線コネクタ 136"/>
        <xdr:cNvCxnSpPr/>
      </xdr:nvCxnSpPr>
      <xdr:spPr>
        <a:xfrm flipV="1">
          <a:off x="14084300" y="4859247"/>
          <a:ext cx="7112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38" name="n_1aveValue債務償還比率"/>
        <xdr:cNvSpPr txBox="1"/>
      </xdr:nvSpPr>
      <xdr:spPr>
        <a:xfrm>
          <a:off x="13836727" y="52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26388</xdr:rowOff>
    </xdr:from>
    <xdr:ext cx="469744" cy="259045"/>
    <xdr:sp macro="" textlink="">
      <xdr:nvSpPr>
        <xdr:cNvPr id="139" name="n_1mainValue債務償還比率"/>
        <xdr:cNvSpPr txBox="1"/>
      </xdr:nvSpPr>
      <xdr:spPr>
        <a:xfrm>
          <a:off x="13836727" y="465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192,246
190,625
1,023.23
80,589,837
79,388,851
744,886
45,989,172
104,770,523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54792</xdr:rowOff>
    </xdr:from>
    <xdr:to>
      <xdr:col>24</xdr:col>
      <xdr:colOff>114300</xdr:colOff>
      <xdr:row>36</xdr:row>
      <xdr:rowOff>156392</xdr:rowOff>
    </xdr:to>
    <xdr:sp macro="" textlink="">
      <xdr:nvSpPr>
        <xdr:cNvPr id="72" name="楕円 71"/>
        <xdr:cNvSpPr/>
      </xdr:nvSpPr>
      <xdr:spPr>
        <a:xfrm>
          <a:off x="45847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77669</xdr:rowOff>
    </xdr:from>
    <xdr:ext cx="405111" cy="259045"/>
    <xdr:sp macro="" textlink="">
      <xdr:nvSpPr>
        <xdr:cNvPr id="73" name="【道路】&#10;有形固定資産減価償却率該当値テキスト"/>
        <xdr:cNvSpPr txBox="1"/>
      </xdr:nvSpPr>
      <xdr:spPr>
        <a:xfrm>
          <a:off x="4673600" y="607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72753</xdr:rowOff>
    </xdr:from>
    <xdr:to>
      <xdr:col>20</xdr:col>
      <xdr:colOff>38100</xdr:colOff>
      <xdr:row>37</xdr:row>
      <xdr:rowOff>2903</xdr:rowOff>
    </xdr:to>
    <xdr:sp macro="" textlink="">
      <xdr:nvSpPr>
        <xdr:cNvPr id="74" name="楕円 73"/>
        <xdr:cNvSpPr/>
      </xdr:nvSpPr>
      <xdr:spPr>
        <a:xfrm>
          <a:off x="3746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105592</xdr:rowOff>
    </xdr:from>
    <xdr:to>
      <xdr:col>24</xdr:col>
      <xdr:colOff>63500</xdr:colOff>
      <xdr:row>36</xdr:row>
      <xdr:rowOff>123553</xdr:rowOff>
    </xdr:to>
    <xdr:cxnSp macro="">
      <xdr:nvCxnSpPr>
        <xdr:cNvPr id="75" name="直線コネクタ 74"/>
        <xdr:cNvCxnSpPr/>
      </xdr:nvCxnSpPr>
      <xdr:spPr>
        <a:xfrm flipV="1">
          <a:off x="3797300" y="627779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6" name="楕円 75"/>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123553</xdr:rowOff>
    </xdr:from>
    <xdr:to>
      <xdr:col>19</xdr:col>
      <xdr:colOff>177800</xdr:colOff>
      <xdr:row>36</xdr:row>
      <xdr:rowOff>144780</xdr:rowOff>
    </xdr:to>
    <xdr:cxnSp macro="">
      <xdr:nvCxnSpPr>
        <xdr:cNvPr id="77" name="直線コネクタ 76"/>
        <xdr:cNvCxnSpPr/>
      </xdr:nvCxnSpPr>
      <xdr:spPr>
        <a:xfrm flipV="1">
          <a:off x="2908300" y="62957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78" name="楕円 77"/>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144780</xdr:rowOff>
    </xdr:to>
    <xdr:cxnSp macro="">
      <xdr:nvCxnSpPr>
        <xdr:cNvPr id="79" name="直線コネクタ 78"/>
        <xdr:cNvCxnSpPr/>
      </xdr:nvCxnSpPr>
      <xdr:spPr>
        <a:xfrm>
          <a:off x="2019300" y="62810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56078</xdr:rowOff>
    </xdr:from>
    <xdr:ext cx="405111" cy="259045"/>
    <xdr:sp macro="" textlink="">
      <xdr:nvSpPr>
        <xdr:cNvPr id="80" name="n_1aveValue【道路】&#10;有形固定資産減価償却率"/>
        <xdr:cNvSpPr txBox="1"/>
      </xdr:nvSpPr>
      <xdr:spPr>
        <a:xfrm>
          <a:off x="3582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1" name="n_2aveValue【道路】&#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44649</xdr:rowOff>
    </xdr:from>
    <xdr:ext cx="405111" cy="259045"/>
    <xdr:sp macro="" textlink="">
      <xdr:nvSpPr>
        <xdr:cNvPr id="82" name="n_3aveValue【道路】&#10;有形固定資産減価償却率"/>
        <xdr:cNvSpPr txBox="1"/>
      </xdr:nvSpPr>
      <xdr:spPr>
        <a:xfrm>
          <a:off x="1816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19430</xdr:rowOff>
    </xdr:from>
    <xdr:ext cx="405111" cy="259045"/>
    <xdr:sp macro="" textlink="">
      <xdr:nvSpPr>
        <xdr:cNvPr id="83" name="n_1mainValue【道路】&#10;有形固定資産減価償却率"/>
        <xdr:cNvSpPr txBox="1"/>
      </xdr:nvSpPr>
      <xdr:spPr>
        <a:xfrm>
          <a:off x="35820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4" name="n_2mainValue【道路】&#10;有形固定資産減価償却率"/>
        <xdr:cNvSpPr txBox="1"/>
      </xdr:nvSpPr>
      <xdr:spPr>
        <a:xfrm>
          <a:off x="2705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85" name="n_3mainValue【道路】&#10;有形固定資産減価償却率"/>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7" name="直線コネクタ 106"/>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8"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9" name="直線コネクタ 108"/>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10"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11" name="直線コネクタ 110"/>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29750</xdr:rowOff>
    </xdr:from>
    <xdr:ext cx="469744" cy="259045"/>
    <xdr:sp macro="" textlink="">
      <xdr:nvSpPr>
        <xdr:cNvPr id="112" name="【道路】&#10;一人当たり延長平均値テキスト"/>
        <xdr:cNvSpPr txBox="1"/>
      </xdr:nvSpPr>
      <xdr:spPr>
        <a:xfrm>
          <a:off x="10515600" y="688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3" name="フローチャート: 判断 112"/>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4" name="フローチャート: 判断 113"/>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5" name="フローチャート: 判断 114"/>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6" name="フローチャート: 判断 115"/>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59279</xdr:rowOff>
    </xdr:from>
    <xdr:to>
      <xdr:col>55</xdr:col>
      <xdr:colOff>50800</xdr:colOff>
      <xdr:row>39</xdr:row>
      <xdr:rowOff>160879</xdr:rowOff>
    </xdr:to>
    <xdr:sp macro="" textlink="">
      <xdr:nvSpPr>
        <xdr:cNvPr id="122" name="楕円 121"/>
        <xdr:cNvSpPr/>
      </xdr:nvSpPr>
      <xdr:spPr>
        <a:xfrm>
          <a:off x="10426700" y="674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82156</xdr:rowOff>
    </xdr:from>
    <xdr:ext cx="469744" cy="259045"/>
    <xdr:sp macro="" textlink="">
      <xdr:nvSpPr>
        <xdr:cNvPr id="123" name="【道路】&#10;一人当たり延長該当値テキスト"/>
        <xdr:cNvSpPr txBox="1"/>
      </xdr:nvSpPr>
      <xdr:spPr>
        <a:xfrm>
          <a:off x="10515600" y="659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60970</xdr:rowOff>
    </xdr:from>
    <xdr:to>
      <xdr:col>50</xdr:col>
      <xdr:colOff>165100</xdr:colOff>
      <xdr:row>39</xdr:row>
      <xdr:rowOff>162570</xdr:rowOff>
    </xdr:to>
    <xdr:sp macro="" textlink="">
      <xdr:nvSpPr>
        <xdr:cNvPr id="124" name="楕円 123"/>
        <xdr:cNvSpPr/>
      </xdr:nvSpPr>
      <xdr:spPr>
        <a:xfrm>
          <a:off x="9588500" y="67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110079</xdr:rowOff>
    </xdr:from>
    <xdr:to>
      <xdr:col>55</xdr:col>
      <xdr:colOff>0</xdr:colOff>
      <xdr:row>39</xdr:row>
      <xdr:rowOff>111770</xdr:rowOff>
    </xdr:to>
    <xdr:cxnSp macro="">
      <xdr:nvCxnSpPr>
        <xdr:cNvPr id="125" name="直線コネクタ 124"/>
        <xdr:cNvCxnSpPr/>
      </xdr:nvCxnSpPr>
      <xdr:spPr>
        <a:xfrm flipV="1">
          <a:off x="9639300" y="6796629"/>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61610</xdr:rowOff>
    </xdr:from>
    <xdr:to>
      <xdr:col>46</xdr:col>
      <xdr:colOff>38100</xdr:colOff>
      <xdr:row>39</xdr:row>
      <xdr:rowOff>163210</xdr:rowOff>
    </xdr:to>
    <xdr:sp macro="" textlink="">
      <xdr:nvSpPr>
        <xdr:cNvPr id="126" name="楕円 125"/>
        <xdr:cNvSpPr/>
      </xdr:nvSpPr>
      <xdr:spPr>
        <a:xfrm>
          <a:off x="8699500" y="674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111770</xdr:rowOff>
    </xdr:from>
    <xdr:to>
      <xdr:col>50</xdr:col>
      <xdr:colOff>114300</xdr:colOff>
      <xdr:row>39</xdr:row>
      <xdr:rowOff>112410</xdr:rowOff>
    </xdr:to>
    <xdr:cxnSp macro="">
      <xdr:nvCxnSpPr>
        <xdr:cNvPr id="127" name="直線コネクタ 126"/>
        <xdr:cNvCxnSpPr/>
      </xdr:nvCxnSpPr>
      <xdr:spPr>
        <a:xfrm flipV="1">
          <a:off x="8750300" y="679832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29012</xdr:rowOff>
    </xdr:from>
    <xdr:to>
      <xdr:col>41</xdr:col>
      <xdr:colOff>101600</xdr:colOff>
      <xdr:row>40</xdr:row>
      <xdr:rowOff>130612</xdr:rowOff>
    </xdr:to>
    <xdr:sp macro="" textlink="">
      <xdr:nvSpPr>
        <xdr:cNvPr id="128" name="楕円 127"/>
        <xdr:cNvSpPr/>
      </xdr:nvSpPr>
      <xdr:spPr>
        <a:xfrm>
          <a:off x="7810500" y="68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112410</xdr:rowOff>
    </xdr:from>
    <xdr:to>
      <xdr:col>45</xdr:col>
      <xdr:colOff>177800</xdr:colOff>
      <xdr:row>40</xdr:row>
      <xdr:rowOff>79812</xdr:rowOff>
    </xdr:to>
    <xdr:cxnSp macro="">
      <xdr:nvCxnSpPr>
        <xdr:cNvPr id="129" name="直線コネクタ 128"/>
        <xdr:cNvCxnSpPr/>
      </xdr:nvCxnSpPr>
      <xdr:spPr>
        <a:xfrm flipV="1">
          <a:off x="7861300" y="6798960"/>
          <a:ext cx="889000" cy="13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153880</xdr:rowOff>
    </xdr:from>
    <xdr:ext cx="469744" cy="259045"/>
    <xdr:sp macro="" textlink="">
      <xdr:nvSpPr>
        <xdr:cNvPr id="130" name="n_1aveValue【道路】&#10;一人当たり延長"/>
        <xdr:cNvSpPr txBox="1"/>
      </xdr:nvSpPr>
      <xdr:spPr>
        <a:xfrm>
          <a:off x="93917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129968</xdr:rowOff>
    </xdr:from>
    <xdr:ext cx="469744" cy="259045"/>
    <xdr:sp macro="" textlink="">
      <xdr:nvSpPr>
        <xdr:cNvPr id="131" name="n_2aveValue【道路】&#10;一人当たり延長"/>
        <xdr:cNvSpPr txBox="1"/>
      </xdr:nvSpPr>
      <xdr:spPr>
        <a:xfrm>
          <a:off x="8515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7302</xdr:rowOff>
    </xdr:from>
    <xdr:ext cx="469744" cy="259045"/>
    <xdr:sp macro="" textlink="">
      <xdr:nvSpPr>
        <xdr:cNvPr id="132" name="n_3aveValue【道路】&#10;一人当たり延長"/>
        <xdr:cNvSpPr txBox="1"/>
      </xdr:nvSpPr>
      <xdr:spPr>
        <a:xfrm>
          <a:off x="7626427" y="70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7647</xdr:rowOff>
    </xdr:from>
    <xdr:ext cx="469744" cy="259045"/>
    <xdr:sp macro="" textlink="">
      <xdr:nvSpPr>
        <xdr:cNvPr id="133" name="n_1mainValue【道路】&#10;一人当たり延長"/>
        <xdr:cNvSpPr txBox="1"/>
      </xdr:nvSpPr>
      <xdr:spPr>
        <a:xfrm>
          <a:off x="9391727" y="65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8287</xdr:rowOff>
    </xdr:from>
    <xdr:ext cx="469744" cy="259045"/>
    <xdr:sp macro="" textlink="">
      <xdr:nvSpPr>
        <xdr:cNvPr id="134" name="n_2mainValue【道路】&#10;一人当たり延長"/>
        <xdr:cNvSpPr txBox="1"/>
      </xdr:nvSpPr>
      <xdr:spPr>
        <a:xfrm>
          <a:off x="8515427" y="652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147139</xdr:rowOff>
    </xdr:from>
    <xdr:ext cx="469744" cy="259045"/>
    <xdr:sp macro="" textlink="">
      <xdr:nvSpPr>
        <xdr:cNvPr id="135" name="n_3mainValue【道路】&#10;一人当たり延長"/>
        <xdr:cNvSpPr txBox="1"/>
      </xdr:nvSpPr>
      <xdr:spPr>
        <a:xfrm>
          <a:off x="7626427" y="666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7" name="テキスト ボックス 14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9" name="直線コネクタ 158"/>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60"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61" name="直線コネクタ 160"/>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62"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63" name="直線コネクタ 162"/>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64" name="【橋りょう・トンネル】&#10;有形固定資産減価償却率平均値テキスト"/>
        <xdr:cNvSpPr txBox="1"/>
      </xdr:nvSpPr>
      <xdr:spPr>
        <a:xfrm>
          <a:off x="4673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5" name="フローチャート: 判断 164"/>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6" name="フローチャート: 判断 165"/>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7" name="フローチャート: 判断 166"/>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8" name="フローチャート: 判断 167"/>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74" name="楕円 173"/>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75" name="【橋りょう・トンネル】&#10;有形固定資産減価償却率該当値テキスト"/>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103505</xdr:rowOff>
    </xdr:from>
    <xdr:to>
      <xdr:col>20</xdr:col>
      <xdr:colOff>38100</xdr:colOff>
      <xdr:row>58</xdr:row>
      <xdr:rowOff>33655</xdr:rowOff>
    </xdr:to>
    <xdr:sp macro="" textlink="">
      <xdr:nvSpPr>
        <xdr:cNvPr id="176" name="楕円 175"/>
        <xdr:cNvSpPr/>
      </xdr:nvSpPr>
      <xdr:spPr>
        <a:xfrm>
          <a:off x="3746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125730</xdr:rowOff>
    </xdr:from>
    <xdr:to>
      <xdr:col>24</xdr:col>
      <xdr:colOff>63500</xdr:colOff>
      <xdr:row>57</xdr:row>
      <xdr:rowOff>154305</xdr:rowOff>
    </xdr:to>
    <xdr:cxnSp macro="">
      <xdr:nvCxnSpPr>
        <xdr:cNvPr id="177" name="直線コネクタ 176"/>
        <xdr:cNvCxnSpPr/>
      </xdr:nvCxnSpPr>
      <xdr:spPr>
        <a:xfrm flipV="1">
          <a:off x="3797300" y="98983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126365</xdr:rowOff>
    </xdr:from>
    <xdr:to>
      <xdr:col>15</xdr:col>
      <xdr:colOff>101600</xdr:colOff>
      <xdr:row>58</xdr:row>
      <xdr:rowOff>56515</xdr:rowOff>
    </xdr:to>
    <xdr:sp macro="" textlink="">
      <xdr:nvSpPr>
        <xdr:cNvPr id="178" name="楕円 177"/>
        <xdr:cNvSpPr/>
      </xdr:nvSpPr>
      <xdr:spPr>
        <a:xfrm>
          <a:off x="2857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154305</xdr:rowOff>
    </xdr:from>
    <xdr:to>
      <xdr:col>19</xdr:col>
      <xdr:colOff>177800</xdr:colOff>
      <xdr:row>58</xdr:row>
      <xdr:rowOff>5715</xdr:rowOff>
    </xdr:to>
    <xdr:cxnSp macro="">
      <xdr:nvCxnSpPr>
        <xdr:cNvPr id="179" name="直線コネクタ 178"/>
        <xdr:cNvCxnSpPr/>
      </xdr:nvCxnSpPr>
      <xdr:spPr>
        <a:xfrm flipV="1">
          <a:off x="2908300" y="99269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151130</xdr:rowOff>
    </xdr:from>
    <xdr:to>
      <xdr:col>10</xdr:col>
      <xdr:colOff>165100</xdr:colOff>
      <xdr:row>58</xdr:row>
      <xdr:rowOff>81280</xdr:rowOff>
    </xdr:to>
    <xdr:sp macro="" textlink="">
      <xdr:nvSpPr>
        <xdr:cNvPr id="180" name="楕円 179"/>
        <xdr:cNvSpPr/>
      </xdr:nvSpPr>
      <xdr:spPr>
        <a:xfrm>
          <a:off x="1968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xdr:rowOff>
    </xdr:from>
    <xdr:to>
      <xdr:col>15</xdr:col>
      <xdr:colOff>50800</xdr:colOff>
      <xdr:row>58</xdr:row>
      <xdr:rowOff>30480</xdr:rowOff>
    </xdr:to>
    <xdr:cxnSp macro="">
      <xdr:nvCxnSpPr>
        <xdr:cNvPr id="181" name="直線コネクタ 180"/>
        <xdr:cNvCxnSpPr/>
      </xdr:nvCxnSpPr>
      <xdr:spPr>
        <a:xfrm flipV="1">
          <a:off x="2019300" y="99498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55262</xdr:rowOff>
    </xdr:from>
    <xdr:ext cx="405111" cy="259045"/>
    <xdr:sp macro="" textlink="">
      <xdr:nvSpPr>
        <xdr:cNvPr id="182" name="n_1aveValue【橋りょう・トンネル】&#10;有形固定資産減価償却率"/>
        <xdr:cNvSpPr txBox="1"/>
      </xdr:nvSpPr>
      <xdr:spPr>
        <a:xfrm>
          <a:off x="3582044" y="999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83" name="n_2aveValue【橋りょう・トンネ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112412</xdr:rowOff>
    </xdr:from>
    <xdr:ext cx="405111" cy="259045"/>
    <xdr:sp macro="" textlink="">
      <xdr:nvSpPr>
        <xdr:cNvPr id="184" name="n_3aveValue【橋りょう・トンネル】&#10;有形固定資産減価償却率"/>
        <xdr:cNvSpPr txBox="1"/>
      </xdr:nvSpPr>
      <xdr:spPr>
        <a:xfrm>
          <a:off x="1816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50182</xdr:rowOff>
    </xdr:from>
    <xdr:ext cx="405111" cy="259045"/>
    <xdr:sp macro="" textlink="">
      <xdr:nvSpPr>
        <xdr:cNvPr id="185" name="n_1mainValue【橋りょう・トンネル】&#10;有形固定資産減価償却率"/>
        <xdr:cNvSpPr txBox="1"/>
      </xdr:nvSpPr>
      <xdr:spPr>
        <a:xfrm>
          <a:off x="35820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73042</xdr:rowOff>
    </xdr:from>
    <xdr:ext cx="405111" cy="259045"/>
    <xdr:sp macro="" textlink="">
      <xdr:nvSpPr>
        <xdr:cNvPr id="186" name="n_2mainValue【橋りょう・トンネル】&#10;有形固定資産減価償却率"/>
        <xdr:cNvSpPr txBox="1"/>
      </xdr:nvSpPr>
      <xdr:spPr>
        <a:xfrm>
          <a:off x="2705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97807</xdr:rowOff>
    </xdr:from>
    <xdr:ext cx="405111" cy="259045"/>
    <xdr:sp macro="" textlink="">
      <xdr:nvSpPr>
        <xdr:cNvPr id="187" name="n_3mainValue【橋りょう・トンネル】&#10;有形固定資産減価償却率"/>
        <xdr:cNvSpPr txBox="1"/>
      </xdr:nvSpPr>
      <xdr:spPr>
        <a:xfrm>
          <a:off x="1816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9" name="テキスト ボックス 198"/>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1" name="テキスト ボックス 20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3" name="テキスト ボックス 202"/>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207" name="直線コネクタ 206"/>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208"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9" name="直線コネクタ 208"/>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10"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11" name="直線コネクタ 210"/>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212" name="【橋りょう・トンネル】&#10;一人当たり有形固定資産（償却資産）額平均値テキスト"/>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13" name="フローチャート: 判断 212"/>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14" name="フローチャート: 判断 213"/>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15" name="フローチャート: 判断 214"/>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16" name="フローチャート: 判断 215"/>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51298</xdr:rowOff>
    </xdr:from>
    <xdr:to>
      <xdr:col>55</xdr:col>
      <xdr:colOff>50800</xdr:colOff>
      <xdr:row>59</xdr:row>
      <xdr:rowOff>152898</xdr:rowOff>
    </xdr:to>
    <xdr:sp macro="" textlink="">
      <xdr:nvSpPr>
        <xdr:cNvPr id="222" name="楕円 221"/>
        <xdr:cNvSpPr/>
      </xdr:nvSpPr>
      <xdr:spPr>
        <a:xfrm>
          <a:off x="10426700" y="101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74175</xdr:rowOff>
    </xdr:from>
    <xdr:ext cx="599010" cy="259045"/>
    <xdr:sp macro="" textlink="">
      <xdr:nvSpPr>
        <xdr:cNvPr id="223" name="【橋りょう・トンネル】&#10;一人当たり有形固定資産（償却資産）額該当値テキスト"/>
        <xdr:cNvSpPr txBox="1"/>
      </xdr:nvSpPr>
      <xdr:spPr>
        <a:xfrm>
          <a:off x="10515600" y="1001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54253</xdr:rowOff>
    </xdr:from>
    <xdr:to>
      <xdr:col>50</xdr:col>
      <xdr:colOff>165100</xdr:colOff>
      <xdr:row>59</xdr:row>
      <xdr:rowOff>155853</xdr:rowOff>
    </xdr:to>
    <xdr:sp macro="" textlink="">
      <xdr:nvSpPr>
        <xdr:cNvPr id="224" name="楕円 223"/>
        <xdr:cNvSpPr/>
      </xdr:nvSpPr>
      <xdr:spPr>
        <a:xfrm>
          <a:off x="9588500" y="1016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102098</xdr:rowOff>
    </xdr:from>
    <xdr:to>
      <xdr:col>55</xdr:col>
      <xdr:colOff>0</xdr:colOff>
      <xdr:row>59</xdr:row>
      <xdr:rowOff>105053</xdr:rowOff>
    </xdr:to>
    <xdr:cxnSp macro="">
      <xdr:nvCxnSpPr>
        <xdr:cNvPr id="225" name="直線コネクタ 224"/>
        <xdr:cNvCxnSpPr/>
      </xdr:nvCxnSpPr>
      <xdr:spPr>
        <a:xfrm flipV="1">
          <a:off x="9639300" y="10217648"/>
          <a:ext cx="8382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58757</xdr:rowOff>
    </xdr:from>
    <xdr:to>
      <xdr:col>46</xdr:col>
      <xdr:colOff>38100</xdr:colOff>
      <xdr:row>59</xdr:row>
      <xdr:rowOff>160357</xdr:rowOff>
    </xdr:to>
    <xdr:sp macro="" textlink="">
      <xdr:nvSpPr>
        <xdr:cNvPr id="226" name="楕円 225"/>
        <xdr:cNvSpPr/>
      </xdr:nvSpPr>
      <xdr:spPr>
        <a:xfrm>
          <a:off x="8699500" y="101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105053</xdr:rowOff>
    </xdr:from>
    <xdr:to>
      <xdr:col>50</xdr:col>
      <xdr:colOff>114300</xdr:colOff>
      <xdr:row>59</xdr:row>
      <xdr:rowOff>109557</xdr:rowOff>
    </xdr:to>
    <xdr:cxnSp macro="">
      <xdr:nvCxnSpPr>
        <xdr:cNvPr id="227" name="直線コネクタ 226"/>
        <xdr:cNvCxnSpPr/>
      </xdr:nvCxnSpPr>
      <xdr:spPr>
        <a:xfrm flipV="1">
          <a:off x="8750300" y="10220603"/>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63054</xdr:rowOff>
    </xdr:from>
    <xdr:to>
      <xdr:col>41</xdr:col>
      <xdr:colOff>101600</xdr:colOff>
      <xdr:row>59</xdr:row>
      <xdr:rowOff>164654</xdr:rowOff>
    </xdr:to>
    <xdr:sp macro="" textlink="">
      <xdr:nvSpPr>
        <xdr:cNvPr id="228" name="楕円 227"/>
        <xdr:cNvSpPr/>
      </xdr:nvSpPr>
      <xdr:spPr>
        <a:xfrm>
          <a:off x="7810500" y="101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109557</xdr:rowOff>
    </xdr:from>
    <xdr:to>
      <xdr:col>45</xdr:col>
      <xdr:colOff>177800</xdr:colOff>
      <xdr:row>59</xdr:row>
      <xdr:rowOff>113854</xdr:rowOff>
    </xdr:to>
    <xdr:cxnSp macro="">
      <xdr:nvCxnSpPr>
        <xdr:cNvPr id="229" name="直線コネクタ 228"/>
        <xdr:cNvCxnSpPr/>
      </xdr:nvCxnSpPr>
      <xdr:spPr>
        <a:xfrm flipV="1">
          <a:off x="7861300" y="10225107"/>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30" name="n_1aveValue【橋りょう・トンネル】&#10;一人当たり有形固定資産（償却資産）額"/>
        <xdr:cNvSpPr txBox="1"/>
      </xdr:nvSpPr>
      <xdr:spPr>
        <a:xfrm>
          <a:off x="93594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59255</xdr:rowOff>
    </xdr:from>
    <xdr:ext cx="534377" cy="259045"/>
    <xdr:sp macro="" textlink="">
      <xdr:nvSpPr>
        <xdr:cNvPr id="231" name="n_2aveValue【橋りょう・トンネル】&#10;一人当たり有形固定資産（償却資産）額"/>
        <xdr:cNvSpPr txBox="1"/>
      </xdr:nvSpPr>
      <xdr:spPr>
        <a:xfrm>
          <a:off x="8483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2396</xdr:rowOff>
    </xdr:from>
    <xdr:ext cx="534377" cy="259045"/>
    <xdr:sp macro="" textlink="">
      <xdr:nvSpPr>
        <xdr:cNvPr id="232" name="n_3aveValue【橋りょう・トンネル】&#10;一人当たり有形固定資産（償却資産）額"/>
        <xdr:cNvSpPr txBox="1"/>
      </xdr:nvSpPr>
      <xdr:spPr>
        <a:xfrm>
          <a:off x="7594111" y="10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930</xdr:rowOff>
    </xdr:from>
    <xdr:ext cx="599010" cy="259045"/>
    <xdr:sp macro="" textlink="">
      <xdr:nvSpPr>
        <xdr:cNvPr id="233" name="n_1mainValue【橋りょう・トンネル】&#10;一人当たり有形固定資産（償却資産）額"/>
        <xdr:cNvSpPr txBox="1"/>
      </xdr:nvSpPr>
      <xdr:spPr>
        <a:xfrm>
          <a:off x="9327095" y="994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5434</xdr:rowOff>
    </xdr:from>
    <xdr:ext cx="599010" cy="259045"/>
    <xdr:sp macro="" textlink="">
      <xdr:nvSpPr>
        <xdr:cNvPr id="234" name="n_2mainValue【橋りょう・トンネル】&#10;一人当たり有形固定資産（償却資産）額"/>
        <xdr:cNvSpPr txBox="1"/>
      </xdr:nvSpPr>
      <xdr:spPr>
        <a:xfrm>
          <a:off x="8450795" y="99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9731</xdr:rowOff>
    </xdr:from>
    <xdr:ext cx="599010" cy="259045"/>
    <xdr:sp macro="" textlink="">
      <xdr:nvSpPr>
        <xdr:cNvPr id="235" name="n_3mainValue【橋りょう・トンネル】&#10;一人当たり有形固定資産（償却資産）額"/>
        <xdr:cNvSpPr txBox="1"/>
      </xdr:nvSpPr>
      <xdr:spPr>
        <a:xfrm>
          <a:off x="7561795" y="995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8" name="テキスト ボックス 2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4" name="テキスト ボックス 2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58" name="直線コネクタ 257"/>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59"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60" name="直線コネクタ 259"/>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61"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62" name="直線コネクタ 261"/>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63"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64" name="フローチャート: 判断 263"/>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65" name="フローチャート: 判断 264"/>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66" name="フローチャート: 判断 265"/>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67" name="フローチャート: 判断 266"/>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99313</xdr:rowOff>
    </xdr:from>
    <xdr:to>
      <xdr:col>24</xdr:col>
      <xdr:colOff>114300</xdr:colOff>
      <xdr:row>83</xdr:row>
      <xdr:rowOff>29463</xdr:rowOff>
    </xdr:to>
    <xdr:sp macro="" textlink="">
      <xdr:nvSpPr>
        <xdr:cNvPr id="273" name="楕円 272"/>
        <xdr:cNvSpPr/>
      </xdr:nvSpPr>
      <xdr:spPr>
        <a:xfrm>
          <a:off x="45847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122190</xdr:rowOff>
    </xdr:from>
    <xdr:ext cx="405111" cy="259045"/>
    <xdr:sp macro="" textlink="">
      <xdr:nvSpPr>
        <xdr:cNvPr id="274" name="【公営住宅】&#10;有形固定資産減価償却率該当値テキスト"/>
        <xdr:cNvSpPr txBox="1"/>
      </xdr:nvSpPr>
      <xdr:spPr>
        <a:xfrm>
          <a:off x="4673600" y="140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138176</xdr:rowOff>
    </xdr:from>
    <xdr:to>
      <xdr:col>20</xdr:col>
      <xdr:colOff>38100</xdr:colOff>
      <xdr:row>83</xdr:row>
      <xdr:rowOff>68326</xdr:rowOff>
    </xdr:to>
    <xdr:sp macro="" textlink="">
      <xdr:nvSpPr>
        <xdr:cNvPr id="275" name="楕円 274"/>
        <xdr:cNvSpPr/>
      </xdr:nvSpPr>
      <xdr:spPr>
        <a:xfrm>
          <a:off x="3746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150113</xdr:rowOff>
    </xdr:from>
    <xdr:to>
      <xdr:col>24</xdr:col>
      <xdr:colOff>63500</xdr:colOff>
      <xdr:row>83</xdr:row>
      <xdr:rowOff>17526</xdr:rowOff>
    </xdr:to>
    <xdr:cxnSp macro="">
      <xdr:nvCxnSpPr>
        <xdr:cNvPr id="276" name="直線コネクタ 275"/>
        <xdr:cNvCxnSpPr/>
      </xdr:nvCxnSpPr>
      <xdr:spPr>
        <a:xfrm flipV="1">
          <a:off x="3797300" y="14209013"/>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151892</xdr:rowOff>
    </xdr:from>
    <xdr:to>
      <xdr:col>15</xdr:col>
      <xdr:colOff>101600</xdr:colOff>
      <xdr:row>83</xdr:row>
      <xdr:rowOff>82042</xdr:rowOff>
    </xdr:to>
    <xdr:sp macro="" textlink="">
      <xdr:nvSpPr>
        <xdr:cNvPr id="277" name="楕円 276"/>
        <xdr:cNvSpPr/>
      </xdr:nvSpPr>
      <xdr:spPr>
        <a:xfrm>
          <a:off x="2857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17526</xdr:rowOff>
    </xdr:from>
    <xdr:to>
      <xdr:col>19</xdr:col>
      <xdr:colOff>177800</xdr:colOff>
      <xdr:row>83</xdr:row>
      <xdr:rowOff>31242</xdr:rowOff>
    </xdr:to>
    <xdr:cxnSp macro="">
      <xdr:nvCxnSpPr>
        <xdr:cNvPr id="278" name="直線コネクタ 277"/>
        <xdr:cNvCxnSpPr/>
      </xdr:nvCxnSpPr>
      <xdr:spPr>
        <a:xfrm flipV="1">
          <a:off x="2908300" y="142478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9" name="楕円 278"/>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31242</xdr:rowOff>
    </xdr:from>
    <xdr:to>
      <xdr:col>15</xdr:col>
      <xdr:colOff>50800</xdr:colOff>
      <xdr:row>83</xdr:row>
      <xdr:rowOff>49530</xdr:rowOff>
    </xdr:to>
    <xdr:cxnSp macro="">
      <xdr:nvCxnSpPr>
        <xdr:cNvPr id="280" name="直線コネクタ 279"/>
        <xdr:cNvCxnSpPr/>
      </xdr:nvCxnSpPr>
      <xdr:spPr>
        <a:xfrm flipV="1">
          <a:off x="2019300" y="14261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81"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82" name="n_2aveValue【公営住宅】&#10;有形固定資産減価償却率"/>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4590</xdr:rowOff>
    </xdr:from>
    <xdr:ext cx="405111" cy="259045"/>
    <xdr:sp macro="" textlink="">
      <xdr:nvSpPr>
        <xdr:cNvPr id="283" name="n_3aveValue【公営住宅】&#10;有形固定資産減価償却率"/>
        <xdr:cNvSpPr txBox="1"/>
      </xdr:nvSpPr>
      <xdr:spPr>
        <a:xfrm>
          <a:off x="1816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84853</xdr:rowOff>
    </xdr:from>
    <xdr:ext cx="405111" cy="259045"/>
    <xdr:sp macro="" textlink="">
      <xdr:nvSpPr>
        <xdr:cNvPr id="284" name="n_1mainValue【公営住宅】&#10;有形固定資産減価償却率"/>
        <xdr:cNvSpPr txBox="1"/>
      </xdr:nvSpPr>
      <xdr:spPr>
        <a:xfrm>
          <a:off x="35820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98569</xdr:rowOff>
    </xdr:from>
    <xdr:ext cx="405111" cy="259045"/>
    <xdr:sp macro="" textlink="">
      <xdr:nvSpPr>
        <xdr:cNvPr id="285" name="n_2mainValue【公営住宅】&#10;有形固定資産減価償却率"/>
        <xdr:cNvSpPr txBox="1"/>
      </xdr:nvSpPr>
      <xdr:spPr>
        <a:xfrm>
          <a:off x="27057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86" name="n_3main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308" name="直線コネクタ 307"/>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9"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10" name="直線コネクタ 30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311"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312" name="直線コネクタ 311"/>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91000</xdr:rowOff>
    </xdr:from>
    <xdr:ext cx="469744" cy="259045"/>
    <xdr:sp macro="" textlink="">
      <xdr:nvSpPr>
        <xdr:cNvPr id="313" name="【公営住宅】&#10;一人当たり面積平均値テキスト"/>
        <xdr:cNvSpPr txBox="1"/>
      </xdr:nvSpPr>
      <xdr:spPr>
        <a:xfrm>
          <a:off x="10515600" y="14492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314" name="フローチャート: 判断 313"/>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15" name="フローチャート: 判断 314"/>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16" name="フローチャート: 判断 315"/>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17" name="フローチャート: 判断 316"/>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97943</xdr:rowOff>
    </xdr:from>
    <xdr:to>
      <xdr:col>55</xdr:col>
      <xdr:colOff>50800</xdr:colOff>
      <xdr:row>85</xdr:row>
      <xdr:rowOff>28093</xdr:rowOff>
    </xdr:to>
    <xdr:sp macro="" textlink="">
      <xdr:nvSpPr>
        <xdr:cNvPr id="323" name="楕円 322"/>
        <xdr:cNvSpPr/>
      </xdr:nvSpPr>
      <xdr:spPr>
        <a:xfrm>
          <a:off x="10426700" y="144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120820</xdr:rowOff>
    </xdr:from>
    <xdr:ext cx="469744" cy="259045"/>
    <xdr:sp macro="" textlink="">
      <xdr:nvSpPr>
        <xdr:cNvPr id="324" name="【公営住宅】&#10;一人当たり面積該当値テキスト"/>
        <xdr:cNvSpPr txBox="1"/>
      </xdr:nvSpPr>
      <xdr:spPr>
        <a:xfrm>
          <a:off x="10515600" y="1435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98858</xdr:rowOff>
    </xdr:from>
    <xdr:to>
      <xdr:col>50</xdr:col>
      <xdr:colOff>165100</xdr:colOff>
      <xdr:row>85</xdr:row>
      <xdr:rowOff>29008</xdr:rowOff>
    </xdr:to>
    <xdr:sp macro="" textlink="">
      <xdr:nvSpPr>
        <xdr:cNvPr id="325" name="楕円 324"/>
        <xdr:cNvSpPr/>
      </xdr:nvSpPr>
      <xdr:spPr>
        <a:xfrm>
          <a:off x="9588500" y="145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148743</xdr:rowOff>
    </xdr:from>
    <xdr:to>
      <xdr:col>55</xdr:col>
      <xdr:colOff>0</xdr:colOff>
      <xdr:row>84</xdr:row>
      <xdr:rowOff>149658</xdr:rowOff>
    </xdr:to>
    <xdr:cxnSp macro="">
      <xdr:nvCxnSpPr>
        <xdr:cNvPr id="326" name="直線コネクタ 325"/>
        <xdr:cNvCxnSpPr/>
      </xdr:nvCxnSpPr>
      <xdr:spPr>
        <a:xfrm flipV="1">
          <a:off x="9639300" y="1455054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92914</xdr:rowOff>
    </xdr:from>
    <xdr:to>
      <xdr:col>46</xdr:col>
      <xdr:colOff>38100</xdr:colOff>
      <xdr:row>85</xdr:row>
      <xdr:rowOff>23064</xdr:rowOff>
    </xdr:to>
    <xdr:sp macro="" textlink="">
      <xdr:nvSpPr>
        <xdr:cNvPr id="327" name="楕円 326"/>
        <xdr:cNvSpPr/>
      </xdr:nvSpPr>
      <xdr:spPr>
        <a:xfrm>
          <a:off x="8699500" y="144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143714</xdr:rowOff>
    </xdr:from>
    <xdr:to>
      <xdr:col>50</xdr:col>
      <xdr:colOff>114300</xdr:colOff>
      <xdr:row>84</xdr:row>
      <xdr:rowOff>149658</xdr:rowOff>
    </xdr:to>
    <xdr:cxnSp macro="">
      <xdr:nvCxnSpPr>
        <xdr:cNvPr id="328" name="直線コネクタ 327"/>
        <xdr:cNvCxnSpPr/>
      </xdr:nvCxnSpPr>
      <xdr:spPr>
        <a:xfrm>
          <a:off x="8750300" y="1454551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106629</xdr:rowOff>
    </xdr:from>
    <xdr:to>
      <xdr:col>41</xdr:col>
      <xdr:colOff>101600</xdr:colOff>
      <xdr:row>85</xdr:row>
      <xdr:rowOff>36779</xdr:rowOff>
    </xdr:to>
    <xdr:sp macro="" textlink="">
      <xdr:nvSpPr>
        <xdr:cNvPr id="329" name="楕円 328"/>
        <xdr:cNvSpPr/>
      </xdr:nvSpPr>
      <xdr:spPr>
        <a:xfrm>
          <a:off x="78105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143714</xdr:rowOff>
    </xdr:from>
    <xdr:to>
      <xdr:col>45</xdr:col>
      <xdr:colOff>177800</xdr:colOff>
      <xdr:row>84</xdr:row>
      <xdr:rowOff>157429</xdr:rowOff>
    </xdr:to>
    <xdr:cxnSp macro="">
      <xdr:nvCxnSpPr>
        <xdr:cNvPr id="330" name="直線コネクタ 329"/>
        <xdr:cNvCxnSpPr/>
      </xdr:nvCxnSpPr>
      <xdr:spPr>
        <a:xfrm flipV="1">
          <a:off x="7861300" y="1454551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40251</xdr:rowOff>
    </xdr:from>
    <xdr:ext cx="469744" cy="259045"/>
    <xdr:sp macro="" textlink="">
      <xdr:nvSpPr>
        <xdr:cNvPr id="331" name="n_1aveValue【公営住宅】&#10;一人当たり面積"/>
        <xdr:cNvSpPr txBox="1"/>
      </xdr:nvSpPr>
      <xdr:spPr>
        <a:xfrm>
          <a:off x="93917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34765</xdr:rowOff>
    </xdr:from>
    <xdr:ext cx="469744" cy="259045"/>
    <xdr:sp macro="" textlink="">
      <xdr:nvSpPr>
        <xdr:cNvPr id="332" name="n_2aveValue【公営住宅】&#10;一人当たり面積"/>
        <xdr:cNvSpPr txBox="1"/>
      </xdr:nvSpPr>
      <xdr:spPr>
        <a:xfrm>
          <a:off x="8515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33"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45535</xdr:rowOff>
    </xdr:from>
    <xdr:ext cx="469744" cy="259045"/>
    <xdr:sp macro="" textlink="">
      <xdr:nvSpPr>
        <xdr:cNvPr id="334" name="n_1mainValue【公営住宅】&#10;一人当たり面積"/>
        <xdr:cNvSpPr txBox="1"/>
      </xdr:nvSpPr>
      <xdr:spPr>
        <a:xfrm>
          <a:off x="9391727" y="142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39591</xdr:rowOff>
    </xdr:from>
    <xdr:ext cx="469744" cy="259045"/>
    <xdr:sp macro="" textlink="">
      <xdr:nvSpPr>
        <xdr:cNvPr id="335" name="n_2mainValue【公営住宅】&#10;一人当たり面積"/>
        <xdr:cNvSpPr txBox="1"/>
      </xdr:nvSpPr>
      <xdr:spPr>
        <a:xfrm>
          <a:off x="8515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27906</xdr:rowOff>
    </xdr:from>
    <xdr:ext cx="469744" cy="259045"/>
    <xdr:sp macro="" textlink="">
      <xdr:nvSpPr>
        <xdr:cNvPr id="336" name="n_3mainValue【公営住宅】&#10;一人当たり面積"/>
        <xdr:cNvSpPr txBox="1"/>
      </xdr:nvSpPr>
      <xdr:spPr>
        <a:xfrm>
          <a:off x="7626427" y="146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7" name="テキスト ボックス 34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9" name="テキスト ボックス 34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9" name="テキスト ボックス 35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32113</xdr:rowOff>
    </xdr:from>
    <xdr:to>
      <xdr:col>24</xdr:col>
      <xdr:colOff>62865</xdr:colOff>
      <xdr:row>107</xdr:row>
      <xdr:rowOff>103958</xdr:rowOff>
    </xdr:to>
    <xdr:cxnSp macro="">
      <xdr:nvCxnSpPr>
        <xdr:cNvPr id="363" name="直線コネクタ 362"/>
        <xdr:cNvCxnSpPr/>
      </xdr:nvCxnSpPr>
      <xdr:spPr>
        <a:xfrm flipV="1">
          <a:off x="4634865" y="1700566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107785</xdr:rowOff>
    </xdr:from>
    <xdr:ext cx="405111" cy="259045"/>
    <xdr:sp macro="" textlink="">
      <xdr:nvSpPr>
        <xdr:cNvPr id="364" name="【港湾・漁港】&#10;有形固定資産減価償却率最小値テキスト"/>
        <xdr:cNvSpPr txBox="1"/>
      </xdr:nvSpPr>
      <xdr:spPr>
        <a:xfrm>
          <a:off x="4673600" y="1845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103958</xdr:rowOff>
    </xdr:from>
    <xdr:to>
      <xdr:col>24</xdr:col>
      <xdr:colOff>152400</xdr:colOff>
      <xdr:row>107</xdr:row>
      <xdr:rowOff>103958</xdr:rowOff>
    </xdr:to>
    <xdr:cxnSp macro="">
      <xdr:nvCxnSpPr>
        <xdr:cNvPr id="365" name="直線コネクタ 364"/>
        <xdr:cNvCxnSpPr/>
      </xdr:nvCxnSpPr>
      <xdr:spPr>
        <a:xfrm>
          <a:off x="4546600" y="1844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150240</xdr:rowOff>
    </xdr:from>
    <xdr:ext cx="405111" cy="259045"/>
    <xdr:sp macro="" textlink="">
      <xdr:nvSpPr>
        <xdr:cNvPr id="366" name="【港湾・漁港】&#10;有形固定資産減価償却率最大値テキスト"/>
        <xdr:cNvSpPr txBox="1"/>
      </xdr:nvSpPr>
      <xdr:spPr>
        <a:xfrm>
          <a:off x="4673600" y="1678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32113</xdr:rowOff>
    </xdr:from>
    <xdr:to>
      <xdr:col>24</xdr:col>
      <xdr:colOff>152400</xdr:colOff>
      <xdr:row>99</xdr:row>
      <xdr:rowOff>32113</xdr:rowOff>
    </xdr:to>
    <xdr:cxnSp macro="">
      <xdr:nvCxnSpPr>
        <xdr:cNvPr id="367" name="直線コネクタ 366"/>
        <xdr:cNvCxnSpPr/>
      </xdr:nvCxnSpPr>
      <xdr:spPr>
        <a:xfrm>
          <a:off x="4546600" y="170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368" name="【港湾・漁港】&#10;有形固定資産減価償却率平均値テキスト"/>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369" name="フローチャート: 判断 368"/>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142966</xdr:rowOff>
    </xdr:from>
    <xdr:to>
      <xdr:col>20</xdr:col>
      <xdr:colOff>38100</xdr:colOff>
      <xdr:row>105</xdr:row>
      <xdr:rowOff>73116</xdr:rowOff>
    </xdr:to>
    <xdr:sp macro="" textlink="">
      <xdr:nvSpPr>
        <xdr:cNvPr id="370" name="フローチャート: 判断 369"/>
        <xdr:cNvSpPr/>
      </xdr:nvSpPr>
      <xdr:spPr>
        <a:xfrm>
          <a:off x="3746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43362</xdr:rowOff>
    </xdr:from>
    <xdr:to>
      <xdr:col>15</xdr:col>
      <xdr:colOff>101600</xdr:colOff>
      <xdr:row>105</xdr:row>
      <xdr:rowOff>144962</xdr:rowOff>
    </xdr:to>
    <xdr:sp macro="" textlink="">
      <xdr:nvSpPr>
        <xdr:cNvPr id="371" name="フローチャート: 判断 370"/>
        <xdr:cNvSpPr/>
      </xdr:nvSpPr>
      <xdr:spPr>
        <a:xfrm>
          <a:off x="2857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53158</xdr:rowOff>
    </xdr:from>
    <xdr:to>
      <xdr:col>10</xdr:col>
      <xdr:colOff>165100</xdr:colOff>
      <xdr:row>107</xdr:row>
      <xdr:rowOff>154758</xdr:rowOff>
    </xdr:to>
    <xdr:sp macro="" textlink="">
      <xdr:nvSpPr>
        <xdr:cNvPr id="372" name="フローチャート: 判断 371"/>
        <xdr:cNvSpPr/>
      </xdr:nvSpPr>
      <xdr:spPr>
        <a:xfrm>
          <a:off x="19685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53158</xdr:rowOff>
    </xdr:from>
    <xdr:to>
      <xdr:col>24</xdr:col>
      <xdr:colOff>114300</xdr:colOff>
      <xdr:row>107</xdr:row>
      <xdr:rowOff>154758</xdr:rowOff>
    </xdr:to>
    <xdr:sp macro="" textlink="">
      <xdr:nvSpPr>
        <xdr:cNvPr id="378" name="楕円 377"/>
        <xdr:cNvSpPr/>
      </xdr:nvSpPr>
      <xdr:spPr>
        <a:xfrm>
          <a:off x="4584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139535</xdr:rowOff>
    </xdr:from>
    <xdr:ext cx="405111" cy="259045"/>
    <xdr:sp macro="" textlink="">
      <xdr:nvSpPr>
        <xdr:cNvPr id="379" name="【港湾・漁港】&#10;有形固定資産減価償却率該当値テキスト"/>
        <xdr:cNvSpPr txBox="1"/>
      </xdr:nvSpPr>
      <xdr:spPr>
        <a:xfrm>
          <a:off x="4673600" y="18313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92348</xdr:rowOff>
    </xdr:from>
    <xdr:to>
      <xdr:col>20</xdr:col>
      <xdr:colOff>38100</xdr:colOff>
      <xdr:row>108</xdr:row>
      <xdr:rowOff>22498</xdr:rowOff>
    </xdr:to>
    <xdr:sp macro="" textlink="">
      <xdr:nvSpPr>
        <xdr:cNvPr id="380" name="楕円 379"/>
        <xdr:cNvSpPr/>
      </xdr:nvSpPr>
      <xdr:spPr>
        <a:xfrm>
          <a:off x="3746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103958</xdr:rowOff>
    </xdr:from>
    <xdr:to>
      <xdr:col>24</xdr:col>
      <xdr:colOff>63500</xdr:colOff>
      <xdr:row>107</xdr:row>
      <xdr:rowOff>143148</xdr:rowOff>
    </xdr:to>
    <xdr:cxnSp macro="">
      <xdr:nvCxnSpPr>
        <xdr:cNvPr id="381" name="直線コネクタ 380"/>
        <xdr:cNvCxnSpPr/>
      </xdr:nvCxnSpPr>
      <xdr:spPr>
        <a:xfrm flipV="1">
          <a:off x="3797300" y="1844910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157662</xdr:rowOff>
    </xdr:from>
    <xdr:to>
      <xdr:col>15</xdr:col>
      <xdr:colOff>101600</xdr:colOff>
      <xdr:row>108</xdr:row>
      <xdr:rowOff>87812</xdr:rowOff>
    </xdr:to>
    <xdr:sp macro="" textlink="">
      <xdr:nvSpPr>
        <xdr:cNvPr id="382" name="楕円 381"/>
        <xdr:cNvSpPr/>
      </xdr:nvSpPr>
      <xdr:spPr>
        <a:xfrm>
          <a:off x="2857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143148</xdr:rowOff>
    </xdr:from>
    <xdr:to>
      <xdr:col>19</xdr:col>
      <xdr:colOff>177800</xdr:colOff>
      <xdr:row>108</xdr:row>
      <xdr:rowOff>37012</xdr:rowOff>
    </xdr:to>
    <xdr:cxnSp macro="">
      <xdr:nvCxnSpPr>
        <xdr:cNvPr id="383" name="直線コネクタ 382"/>
        <xdr:cNvCxnSpPr/>
      </xdr:nvCxnSpPr>
      <xdr:spPr>
        <a:xfrm flipV="1">
          <a:off x="2908300" y="1848829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28666</xdr:rowOff>
    </xdr:from>
    <xdr:to>
      <xdr:col>10</xdr:col>
      <xdr:colOff>165100</xdr:colOff>
      <xdr:row>108</xdr:row>
      <xdr:rowOff>130266</xdr:rowOff>
    </xdr:to>
    <xdr:sp macro="" textlink="">
      <xdr:nvSpPr>
        <xdr:cNvPr id="384" name="楕円 383"/>
        <xdr:cNvSpPr/>
      </xdr:nvSpPr>
      <xdr:spPr>
        <a:xfrm>
          <a:off x="1968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37012</xdr:rowOff>
    </xdr:from>
    <xdr:to>
      <xdr:col>15</xdr:col>
      <xdr:colOff>50800</xdr:colOff>
      <xdr:row>108</xdr:row>
      <xdr:rowOff>79466</xdr:rowOff>
    </xdr:to>
    <xdr:cxnSp macro="">
      <xdr:nvCxnSpPr>
        <xdr:cNvPr id="385" name="直線コネクタ 384"/>
        <xdr:cNvCxnSpPr/>
      </xdr:nvCxnSpPr>
      <xdr:spPr>
        <a:xfrm flipV="1">
          <a:off x="2019300" y="185536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89643</xdr:rowOff>
    </xdr:from>
    <xdr:ext cx="405111" cy="259045"/>
    <xdr:sp macro="" textlink="">
      <xdr:nvSpPr>
        <xdr:cNvPr id="386" name="n_1aveValue【港湾・漁港】&#10;有形固定資産減価償却率"/>
        <xdr:cNvSpPr txBox="1"/>
      </xdr:nvSpPr>
      <xdr:spPr>
        <a:xfrm>
          <a:off x="3582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161489</xdr:rowOff>
    </xdr:from>
    <xdr:ext cx="405111" cy="259045"/>
    <xdr:sp macro="" textlink="">
      <xdr:nvSpPr>
        <xdr:cNvPr id="387" name="n_2aveValue【港湾・漁港】&#10;有形固定資産減価償却率"/>
        <xdr:cNvSpPr txBox="1"/>
      </xdr:nvSpPr>
      <xdr:spPr>
        <a:xfrm>
          <a:off x="2705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171285</xdr:rowOff>
    </xdr:from>
    <xdr:ext cx="405111" cy="259045"/>
    <xdr:sp macro="" textlink="">
      <xdr:nvSpPr>
        <xdr:cNvPr id="388" name="n_3aveValue【港湾・漁港】&#10;有形固定資産減価償却率"/>
        <xdr:cNvSpPr txBox="1"/>
      </xdr:nvSpPr>
      <xdr:spPr>
        <a:xfrm>
          <a:off x="1816744" y="18173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13625</xdr:rowOff>
    </xdr:from>
    <xdr:ext cx="405111" cy="259045"/>
    <xdr:sp macro="" textlink="">
      <xdr:nvSpPr>
        <xdr:cNvPr id="389" name="n_1mainValue【港湾・漁港】&#10;有形固定資産減価償却率"/>
        <xdr:cNvSpPr txBox="1"/>
      </xdr:nvSpPr>
      <xdr:spPr>
        <a:xfrm>
          <a:off x="35820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78939</xdr:rowOff>
    </xdr:from>
    <xdr:ext cx="405111" cy="259045"/>
    <xdr:sp macro="" textlink="">
      <xdr:nvSpPr>
        <xdr:cNvPr id="390" name="n_2mainValue【港湾・漁港】&#10;有形固定資産減価償却率"/>
        <xdr:cNvSpPr txBox="1"/>
      </xdr:nvSpPr>
      <xdr:spPr>
        <a:xfrm>
          <a:off x="2705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121393</xdr:rowOff>
    </xdr:from>
    <xdr:ext cx="405111" cy="259045"/>
    <xdr:sp macro="" textlink="">
      <xdr:nvSpPr>
        <xdr:cNvPr id="391" name="n_3mainValue【港湾・漁港】&#10;有形固定資産減価償却率"/>
        <xdr:cNvSpPr txBox="1"/>
      </xdr:nvSpPr>
      <xdr:spPr>
        <a:xfrm>
          <a:off x="18167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3" name="テキスト ボックス 40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05" name="テキスト ボックス 40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07" name="テキスト ボックス 406"/>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09" name="テキスト ボックス 408"/>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1" name="テキスト ボックス 410"/>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3" name="テキスト ボックス 41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156514</xdr:rowOff>
    </xdr:from>
    <xdr:to>
      <xdr:col>54</xdr:col>
      <xdr:colOff>189865</xdr:colOff>
      <xdr:row>108</xdr:row>
      <xdr:rowOff>148110</xdr:rowOff>
    </xdr:to>
    <xdr:cxnSp macro="">
      <xdr:nvCxnSpPr>
        <xdr:cNvPr id="415" name="直線コネクタ 414"/>
        <xdr:cNvCxnSpPr/>
      </xdr:nvCxnSpPr>
      <xdr:spPr>
        <a:xfrm flipV="1">
          <a:off x="10476865" y="17301514"/>
          <a:ext cx="0" cy="1363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151937</xdr:rowOff>
    </xdr:from>
    <xdr:ext cx="378565" cy="259045"/>
    <xdr:sp macro="" textlink="">
      <xdr:nvSpPr>
        <xdr:cNvPr id="416" name="【港湾・漁港】&#10;一人当たり有形固定資産（償却資産）額最小値テキスト"/>
        <xdr:cNvSpPr txBox="1"/>
      </xdr:nvSpPr>
      <xdr:spPr>
        <a:xfrm>
          <a:off x="10515600" y="1866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148110</xdr:rowOff>
    </xdr:from>
    <xdr:to>
      <xdr:col>55</xdr:col>
      <xdr:colOff>88900</xdr:colOff>
      <xdr:row>108</xdr:row>
      <xdr:rowOff>148110</xdr:rowOff>
    </xdr:to>
    <xdr:cxnSp macro="">
      <xdr:nvCxnSpPr>
        <xdr:cNvPr id="417" name="直線コネクタ 416"/>
        <xdr:cNvCxnSpPr/>
      </xdr:nvCxnSpPr>
      <xdr:spPr>
        <a:xfrm>
          <a:off x="10388600" y="1866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103191</xdr:rowOff>
    </xdr:from>
    <xdr:ext cx="599010" cy="259045"/>
    <xdr:sp macro="" textlink="">
      <xdr:nvSpPr>
        <xdr:cNvPr id="418" name="【港湾・漁港】&#10;一人当たり有形固定資産（償却資産）額最大値テキスト"/>
        <xdr:cNvSpPr txBox="1"/>
      </xdr:nvSpPr>
      <xdr:spPr>
        <a:xfrm>
          <a:off x="10515600" y="170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156514</xdr:rowOff>
    </xdr:from>
    <xdr:to>
      <xdr:col>55</xdr:col>
      <xdr:colOff>88900</xdr:colOff>
      <xdr:row>100</xdr:row>
      <xdr:rowOff>156514</xdr:rowOff>
    </xdr:to>
    <xdr:cxnSp macro="">
      <xdr:nvCxnSpPr>
        <xdr:cNvPr id="419" name="直線コネクタ 418"/>
        <xdr:cNvCxnSpPr/>
      </xdr:nvCxnSpPr>
      <xdr:spPr>
        <a:xfrm>
          <a:off x="10388600" y="1730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148424</xdr:rowOff>
    </xdr:from>
    <xdr:ext cx="534377" cy="259045"/>
    <xdr:sp macro="" textlink="">
      <xdr:nvSpPr>
        <xdr:cNvPr id="420" name="【港湾・漁港】&#10;一人当たり有形固定資産（償却資産）額平均値テキスト"/>
        <xdr:cNvSpPr txBox="1"/>
      </xdr:nvSpPr>
      <xdr:spPr>
        <a:xfrm>
          <a:off x="10515600" y="18322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169997</xdr:rowOff>
    </xdr:from>
    <xdr:to>
      <xdr:col>55</xdr:col>
      <xdr:colOff>50800</xdr:colOff>
      <xdr:row>107</xdr:row>
      <xdr:rowOff>100147</xdr:rowOff>
    </xdr:to>
    <xdr:sp macro="" textlink="">
      <xdr:nvSpPr>
        <xdr:cNvPr id="421" name="フローチャート: 判断 420"/>
        <xdr:cNvSpPr/>
      </xdr:nvSpPr>
      <xdr:spPr>
        <a:xfrm>
          <a:off x="10426700" y="183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37112</xdr:rowOff>
    </xdr:from>
    <xdr:to>
      <xdr:col>50</xdr:col>
      <xdr:colOff>165100</xdr:colOff>
      <xdr:row>107</xdr:row>
      <xdr:rowOff>138712</xdr:rowOff>
    </xdr:to>
    <xdr:sp macro="" textlink="">
      <xdr:nvSpPr>
        <xdr:cNvPr id="422" name="フローチャート: 判断 421"/>
        <xdr:cNvSpPr/>
      </xdr:nvSpPr>
      <xdr:spPr>
        <a:xfrm>
          <a:off x="9588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136835</xdr:rowOff>
    </xdr:from>
    <xdr:to>
      <xdr:col>46</xdr:col>
      <xdr:colOff>38100</xdr:colOff>
      <xdr:row>107</xdr:row>
      <xdr:rowOff>66985</xdr:rowOff>
    </xdr:to>
    <xdr:sp macro="" textlink="">
      <xdr:nvSpPr>
        <xdr:cNvPr id="423" name="フローチャート: 判断 422"/>
        <xdr:cNvSpPr/>
      </xdr:nvSpPr>
      <xdr:spPr>
        <a:xfrm>
          <a:off x="8699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45929</xdr:rowOff>
    </xdr:from>
    <xdr:to>
      <xdr:col>41</xdr:col>
      <xdr:colOff>101600</xdr:colOff>
      <xdr:row>107</xdr:row>
      <xdr:rowOff>147529</xdr:rowOff>
    </xdr:to>
    <xdr:sp macro="" textlink="">
      <xdr:nvSpPr>
        <xdr:cNvPr id="424" name="フローチャート: 判断 423"/>
        <xdr:cNvSpPr/>
      </xdr:nvSpPr>
      <xdr:spPr>
        <a:xfrm>
          <a:off x="7810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93157</xdr:rowOff>
    </xdr:from>
    <xdr:to>
      <xdr:col>55</xdr:col>
      <xdr:colOff>50800</xdr:colOff>
      <xdr:row>106</xdr:row>
      <xdr:rowOff>23307</xdr:rowOff>
    </xdr:to>
    <xdr:sp macro="" textlink="">
      <xdr:nvSpPr>
        <xdr:cNvPr id="430" name="楕円 429"/>
        <xdr:cNvSpPr/>
      </xdr:nvSpPr>
      <xdr:spPr>
        <a:xfrm>
          <a:off x="10426700" y="180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116034</xdr:rowOff>
    </xdr:from>
    <xdr:ext cx="534377" cy="259045"/>
    <xdr:sp macro="" textlink="">
      <xdr:nvSpPr>
        <xdr:cNvPr id="431" name="【港湾・漁港】&#10;一人当たり有形固定資産（償却資産）額該当値テキスト"/>
        <xdr:cNvSpPr txBox="1"/>
      </xdr:nvSpPr>
      <xdr:spPr>
        <a:xfrm>
          <a:off x="10515600" y="179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102682</xdr:rowOff>
    </xdr:from>
    <xdr:to>
      <xdr:col>50</xdr:col>
      <xdr:colOff>165100</xdr:colOff>
      <xdr:row>106</xdr:row>
      <xdr:rowOff>32832</xdr:rowOff>
    </xdr:to>
    <xdr:sp macro="" textlink="">
      <xdr:nvSpPr>
        <xdr:cNvPr id="432" name="楕円 431"/>
        <xdr:cNvSpPr/>
      </xdr:nvSpPr>
      <xdr:spPr>
        <a:xfrm>
          <a:off x="9588500" y="181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143957</xdr:rowOff>
    </xdr:from>
    <xdr:to>
      <xdr:col>55</xdr:col>
      <xdr:colOff>0</xdr:colOff>
      <xdr:row>105</xdr:row>
      <xdr:rowOff>153482</xdr:rowOff>
    </xdr:to>
    <xdr:cxnSp macro="">
      <xdr:nvCxnSpPr>
        <xdr:cNvPr id="433" name="直線コネクタ 432"/>
        <xdr:cNvCxnSpPr/>
      </xdr:nvCxnSpPr>
      <xdr:spPr>
        <a:xfrm flipV="1">
          <a:off x="9639300" y="1814620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120269</xdr:rowOff>
    </xdr:from>
    <xdr:to>
      <xdr:col>46</xdr:col>
      <xdr:colOff>38100</xdr:colOff>
      <xdr:row>106</xdr:row>
      <xdr:rowOff>50419</xdr:rowOff>
    </xdr:to>
    <xdr:sp macro="" textlink="">
      <xdr:nvSpPr>
        <xdr:cNvPr id="434" name="楕円 433"/>
        <xdr:cNvSpPr/>
      </xdr:nvSpPr>
      <xdr:spPr>
        <a:xfrm>
          <a:off x="8699500" y="1812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153482</xdr:rowOff>
    </xdr:from>
    <xdr:to>
      <xdr:col>50</xdr:col>
      <xdr:colOff>114300</xdr:colOff>
      <xdr:row>105</xdr:row>
      <xdr:rowOff>171069</xdr:rowOff>
    </xdr:to>
    <xdr:cxnSp macro="">
      <xdr:nvCxnSpPr>
        <xdr:cNvPr id="435" name="直線コネクタ 434"/>
        <xdr:cNvCxnSpPr/>
      </xdr:nvCxnSpPr>
      <xdr:spPr>
        <a:xfrm flipV="1">
          <a:off x="8750300" y="18155732"/>
          <a:ext cx="889000" cy="1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127721</xdr:rowOff>
    </xdr:from>
    <xdr:to>
      <xdr:col>41</xdr:col>
      <xdr:colOff>101600</xdr:colOff>
      <xdr:row>106</xdr:row>
      <xdr:rowOff>57871</xdr:rowOff>
    </xdr:to>
    <xdr:sp macro="" textlink="">
      <xdr:nvSpPr>
        <xdr:cNvPr id="436" name="楕円 435"/>
        <xdr:cNvSpPr/>
      </xdr:nvSpPr>
      <xdr:spPr>
        <a:xfrm>
          <a:off x="7810500" y="181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171069</xdr:rowOff>
    </xdr:from>
    <xdr:to>
      <xdr:col>45</xdr:col>
      <xdr:colOff>177800</xdr:colOff>
      <xdr:row>106</xdr:row>
      <xdr:rowOff>7071</xdr:rowOff>
    </xdr:to>
    <xdr:cxnSp macro="">
      <xdr:nvCxnSpPr>
        <xdr:cNvPr id="437" name="直線コネクタ 436"/>
        <xdr:cNvCxnSpPr/>
      </xdr:nvCxnSpPr>
      <xdr:spPr>
        <a:xfrm flipV="1">
          <a:off x="7861300" y="18173319"/>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129839</xdr:rowOff>
    </xdr:from>
    <xdr:ext cx="534377" cy="259045"/>
    <xdr:sp macro="" textlink="">
      <xdr:nvSpPr>
        <xdr:cNvPr id="438" name="n_1aveValue【港湾・漁港】&#10;一人当たり有形固定資産（償却資産）額"/>
        <xdr:cNvSpPr txBox="1"/>
      </xdr:nvSpPr>
      <xdr:spPr>
        <a:xfrm>
          <a:off x="9359411" y="184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58112</xdr:rowOff>
    </xdr:from>
    <xdr:ext cx="534377" cy="259045"/>
    <xdr:sp macro="" textlink="">
      <xdr:nvSpPr>
        <xdr:cNvPr id="439" name="n_2aveValue【港湾・漁港】&#10;一人当たり有形固定資産（償却資産）額"/>
        <xdr:cNvSpPr txBox="1"/>
      </xdr:nvSpPr>
      <xdr:spPr>
        <a:xfrm>
          <a:off x="8483111" y="184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138656</xdr:rowOff>
    </xdr:from>
    <xdr:ext cx="534377" cy="259045"/>
    <xdr:sp macro="" textlink="">
      <xdr:nvSpPr>
        <xdr:cNvPr id="440" name="n_3aveValue【港湾・漁港】&#10;一人当たり有形固定資産（償却資産）額"/>
        <xdr:cNvSpPr txBox="1"/>
      </xdr:nvSpPr>
      <xdr:spPr>
        <a:xfrm>
          <a:off x="7594111" y="1848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49359</xdr:rowOff>
    </xdr:from>
    <xdr:ext cx="534377" cy="259045"/>
    <xdr:sp macro="" textlink="">
      <xdr:nvSpPr>
        <xdr:cNvPr id="441" name="n_1mainValue【港湾・漁港】&#10;一人当たり有形固定資産（償却資産）額"/>
        <xdr:cNvSpPr txBox="1"/>
      </xdr:nvSpPr>
      <xdr:spPr>
        <a:xfrm>
          <a:off x="9359411" y="1788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66946</xdr:rowOff>
    </xdr:from>
    <xdr:ext cx="534377" cy="259045"/>
    <xdr:sp macro="" textlink="">
      <xdr:nvSpPr>
        <xdr:cNvPr id="442" name="n_2mainValue【港湾・漁港】&#10;一人当たり有形固定資産（償却資産）額"/>
        <xdr:cNvSpPr txBox="1"/>
      </xdr:nvSpPr>
      <xdr:spPr>
        <a:xfrm>
          <a:off x="8483111" y="1789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74398</xdr:rowOff>
    </xdr:from>
    <xdr:ext cx="534377" cy="259045"/>
    <xdr:sp macro="" textlink="">
      <xdr:nvSpPr>
        <xdr:cNvPr id="443" name="n_3mainValue【港湾・漁港】&#10;一人当たり有形固定資産（償却資産）額"/>
        <xdr:cNvSpPr txBox="1"/>
      </xdr:nvSpPr>
      <xdr:spPr>
        <a:xfrm>
          <a:off x="7594111" y="179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4" name="テキスト ボックス 4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5" name="直線コネクタ 4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6" name="テキスト ボックス 4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7" name="直線コネクタ 4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8" name="テキスト ボックス 4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1" name="直線コネクタ 4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2" name="テキスト ボックス 4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3" name="直線コネクタ 4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4" name="テキスト ボックス 4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6" name="テキスト ボックス 4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468" name="直線コネクタ 467"/>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469"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470" name="直線コネクタ 469"/>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71"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72" name="直線コネクタ 471"/>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473" name="【認定こども園・幼稚園・保育所】&#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74" name="フローチャート: 判断 473"/>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75" name="フローチャート: 判断 474"/>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476" name="フローチャート: 判断 475"/>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477" name="フローチャート: 判断 476"/>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483" name="楕円 482"/>
        <xdr:cNvSpPr/>
      </xdr:nvSpPr>
      <xdr:spPr>
        <a:xfrm>
          <a:off x="16268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66692</xdr:rowOff>
    </xdr:from>
    <xdr:ext cx="405111" cy="259045"/>
    <xdr:sp macro="" textlink="">
      <xdr:nvSpPr>
        <xdr:cNvPr id="484" name="【認定こども園・幼稚園・保育所】&#10;有形固定資産減価償却率該当値テキスト"/>
        <xdr:cNvSpPr txBox="1"/>
      </xdr:nvSpPr>
      <xdr:spPr>
        <a:xfrm>
          <a:off x="16357600"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143510</xdr:rowOff>
    </xdr:from>
    <xdr:to>
      <xdr:col>81</xdr:col>
      <xdr:colOff>101600</xdr:colOff>
      <xdr:row>37</xdr:row>
      <xdr:rowOff>73660</xdr:rowOff>
    </xdr:to>
    <xdr:sp macro="" textlink="">
      <xdr:nvSpPr>
        <xdr:cNvPr id="485" name="楕円 484"/>
        <xdr:cNvSpPr/>
      </xdr:nvSpPr>
      <xdr:spPr>
        <a:xfrm>
          <a:off x="15430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22860</xdr:rowOff>
    </xdr:from>
    <xdr:to>
      <xdr:col>85</xdr:col>
      <xdr:colOff>127000</xdr:colOff>
      <xdr:row>37</xdr:row>
      <xdr:rowOff>139065</xdr:rowOff>
    </xdr:to>
    <xdr:cxnSp macro="">
      <xdr:nvCxnSpPr>
        <xdr:cNvPr id="486" name="直線コネクタ 485"/>
        <xdr:cNvCxnSpPr/>
      </xdr:nvCxnSpPr>
      <xdr:spPr>
        <a:xfrm>
          <a:off x="15481300" y="636651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xdr:rowOff>
    </xdr:from>
    <xdr:to>
      <xdr:col>76</xdr:col>
      <xdr:colOff>165100</xdr:colOff>
      <xdr:row>37</xdr:row>
      <xdr:rowOff>107950</xdr:rowOff>
    </xdr:to>
    <xdr:sp macro="" textlink="">
      <xdr:nvSpPr>
        <xdr:cNvPr id="487" name="楕円 486"/>
        <xdr:cNvSpPr/>
      </xdr:nvSpPr>
      <xdr:spPr>
        <a:xfrm>
          <a:off x="1454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22860</xdr:rowOff>
    </xdr:from>
    <xdr:to>
      <xdr:col>81</xdr:col>
      <xdr:colOff>50800</xdr:colOff>
      <xdr:row>37</xdr:row>
      <xdr:rowOff>57150</xdr:rowOff>
    </xdr:to>
    <xdr:cxnSp macro="">
      <xdr:nvCxnSpPr>
        <xdr:cNvPr id="488" name="直線コネクタ 487"/>
        <xdr:cNvCxnSpPr/>
      </xdr:nvCxnSpPr>
      <xdr:spPr>
        <a:xfrm flipV="1">
          <a:off x="14592300" y="6366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34925</xdr:rowOff>
    </xdr:from>
    <xdr:to>
      <xdr:col>72</xdr:col>
      <xdr:colOff>38100</xdr:colOff>
      <xdr:row>36</xdr:row>
      <xdr:rowOff>136525</xdr:rowOff>
    </xdr:to>
    <xdr:sp macro="" textlink="">
      <xdr:nvSpPr>
        <xdr:cNvPr id="489" name="楕円 488"/>
        <xdr:cNvSpPr/>
      </xdr:nvSpPr>
      <xdr:spPr>
        <a:xfrm>
          <a:off x="13652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37</xdr:row>
      <xdr:rowOff>57150</xdr:rowOff>
    </xdr:to>
    <xdr:cxnSp macro="">
      <xdr:nvCxnSpPr>
        <xdr:cNvPr id="490" name="直線コネクタ 489"/>
        <xdr:cNvCxnSpPr/>
      </xdr:nvCxnSpPr>
      <xdr:spPr>
        <a:xfrm>
          <a:off x="13703300" y="62579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91" name="n_1aveValue【認定こども園・幼稚園・保育所】&#10;有形固定資産減価償却率"/>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92" name="n_2ave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19067</xdr:rowOff>
    </xdr:from>
    <xdr:ext cx="405111" cy="259045"/>
    <xdr:sp macro="" textlink="">
      <xdr:nvSpPr>
        <xdr:cNvPr id="493" name="n_3aveValue【認定こども園・幼稚園・保育所】&#10;有形固定資産減価償却率"/>
        <xdr:cNvSpPr txBox="1"/>
      </xdr:nvSpPr>
      <xdr:spPr>
        <a:xfrm>
          <a:off x="135007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90187</xdr:rowOff>
    </xdr:from>
    <xdr:ext cx="405111" cy="259045"/>
    <xdr:sp macro="" textlink="">
      <xdr:nvSpPr>
        <xdr:cNvPr id="494" name="n_1mainValue【認定こども園・幼稚園・保育所】&#10;有形固定資産減価償却率"/>
        <xdr:cNvSpPr txBox="1"/>
      </xdr:nvSpPr>
      <xdr:spPr>
        <a:xfrm>
          <a:off x="152660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495" name="n_2mainValue【認定こども園・幼稚園・保育所】&#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153052</xdr:rowOff>
    </xdr:from>
    <xdr:ext cx="405111" cy="259045"/>
    <xdr:sp macro="" textlink="">
      <xdr:nvSpPr>
        <xdr:cNvPr id="496" name="n_3mainValue【認定こども園・幼稚園・保育所】&#10;有形固定資産減価償却率"/>
        <xdr:cNvSpPr txBox="1"/>
      </xdr:nvSpPr>
      <xdr:spPr>
        <a:xfrm>
          <a:off x="13500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7" name="直線コネクタ 5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8" name="テキスト ボックス 50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9" name="直線コネクタ 5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0" name="テキスト ボックス 50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1" name="直線コネクタ 5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2" name="テキスト ボックス 5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3" name="直線コネクタ 5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4" name="テキスト ボックス 51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5" name="直線コネクタ 5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6" name="テキスト ボックス 51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8" name="テキスト ボックス 5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520" name="直線コネクタ 519"/>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521"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522" name="直線コネクタ 521"/>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23"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24" name="直線コネクタ 523"/>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525"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526" name="フローチャート: 判断 525"/>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527" name="フローチャート: 判断 526"/>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528" name="フローチャート: 判断 527"/>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529" name="フローチャート: 判断 528"/>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535" name="楕円 534"/>
        <xdr:cNvSpPr/>
      </xdr:nvSpPr>
      <xdr:spPr>
        <a:xfrm>
          <a:off x="22110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17797</xdr:rowOff>
    </xdr:from>
    <xdr:ext cx="469744" cy="259045"/>
    <xdr:sp macro="" textlink="">
      <xdr:nvSpPr>
        <xdr:cNvPr id="536" name="【認定こども園・幼稚園・保育所】&#10;一人当たり面積該当値テキスト"/>
        <xdr:cNvSpPr txBox="1"/>
      </xdr:nvSpPr>
      <xdr:spPr>
        <a:xfrm>
          <a:off x="22199600"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40640</xdr:rowOff>
    </xdr:from>
    <xdr:to>
      <xdr:col>112</xdr:col>
      <xdr:colOff>38100</xdr:colOff>
      <xdr:row>38</xdr:row>
      <xdr:rowOff>142240</xdr:rowOff>
    </xdr:to>
    <xdr:sp macro="" textlink="">
      <xdr:nvSpPr>
        <xdr:cNvPr id="537" name="楕円 536"/>
        <xdr:cNvSpPr/>
      </xdr:nvSpPr>
      <xdr:spPr>
        <a:xfrm>
          <a:off x="2127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45720</xdr:rowOff>
    </xdr:from>
    <xdr:to>
      <xdr:col>116</xdr:col>
      <xdr:colOff>63500</xdr:colOff>
      <xdr:row>38</xdr:row>
      <xdr:rowOff>91440</xdr:rowOff>
    </xdr:to>
    <xdr:cxnSp macro="">
      <xdr:nvCxnSpPr>
        <xdr:cNvPr id="538" name="直線コネクタ 537"/>
        <xdr:cNvCxnSpPr/>
      </xdr:nvCxnSpPr>
      <xdr:spPr>
        <a:xfrm flipV="1">
          <a:off x="21323300" y="6560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40640</xdr:rowOff>
    </xdr:from>
    <xdr:to>
      <xdr:col>107</xdr:col>
      <xdr:colOff>101600</xdr:colOff>
      <xdr:row>38</xdr:row>
      <xdr:rowOff>142240</xdr:rowOff>
    </xdr:to>
    <xdr:sp macro="" textlink="">
      <xdr:nvSpPr>
        <xdr:cNvPr id="539" name="楕円 538"/>
        <xdr:cNvSpPr/>
      </xdr:nvSpPr>
      <xdr:spPr>
        <a:xfrm>
          <a:off x="20383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91440</xdr:rowOff>
    </xdr:from>
    <xdr:to>
      <xdr:col>111</xdr:col>
      <xdr:colOff>177800</xdr:colOff>
      <xdr:row>38</xdr:row>
      <xdr:rowOff>91440</xdr:rowOff>
    </xdr:to>
    <xdr:cxnSp macro="">
      <xdr:nvCxnSpPr>
        <xdr:cNvPr id="540" name="直線コネクタ 539"/>
        <xdr:cNvCxnSpPr/>
      </xdr:nvCxnSpPr>
      <xdr:spPr>
        <a:xfrm>
          <a:off x="20434300" y="6606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541" name="楕円 540"/>
        <xdr:cNvSpPr/>
      </xdr:nvSpPr>
      <xdr:spPr>
        <a:xfrm>
          <a:off x="19494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91440</xdr:rowOff>
    </xdr:to>
    <xdr:cxnSp macro="">
      <xdr:nvCxnSpPr>
        <xdr:cNvPr id="542" name="直線コネクタ 541"/>
        <xdr:cNvCxnSpPr/>
      </xdr:nvCxnSpPr>
      <xdr:spPr>
        <a:xfrm>
          <a:off x="19545300" y="6591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543"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44" name="n_2aveValue【認定こども園・幼稚園・保育所】&#10;一人当たり面積"/>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144797</xdr:rowOff>
    </xdr:from>
    <xdr:ext cx="469744" cy="259045"/>
    <xdr:sp macro="" textlink="">
      <xdr:nvSpPr>
        <xdr:cNvPr id="545" name="n_3aveValue【認定こども園・幼稚園・保育所】&#10;一人当たり面積"/>
        <xdr:cNvSpPr txBox="1"/>
      </xdr:nvSpPr>
      <xdr:spPr>
        <a:xfrm>
          <a:off x="19310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158767</xdr:rowOff>
    </xdr:from>
    <xdr:ext cx="469744" cy="259045"/>
    <xdr:sp macro="" textlink="">
      <xdr:nvSpPr>
        <xdr:cNvPr id="546" name="n_1mainValue【認定こども園・幼稚園・保育所】&#10;一人当たり面積"/>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547" name="n_2mainValue【認定こども園・幼稚園・保育所】&#10;一人当たり面積"/>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548" name="n_3mainValue【認定こども園・幼稚園・保育所】&#10;一人当たり面積"/>
        <xdr:cNvSpPr txBox="1"/>
      </xdr:nvSpPr>
      <xdr:spPr>
        <a:xfrm>
          <a:off x="19310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9" name="テキスト ボックス 5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0" name="直線コネクタ 5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1" name="テキスト ボックス 56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2" name="直線コネクタ 5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3" name="テキスト ボックス 5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4" name="直線コネクタ 5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5" name="テキスト ボックス 5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6" name="直線コネクタ 5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7" name="テキスト ボックス 5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8" name="直線コネクタ 5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9" name="テキスト ボックス 5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0" name="直線コネクタ 5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1" name="テキスト ボックス 57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575" name="直線コネクタ 574"/>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76"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77" name="直線コネクタ 576"/>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578"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579" name="直線コネクタ 578"/>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580" name="【学校施設】&#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581" name="フローチャート: 判断 580"/>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82" name="フローチャート: 判断 58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83" name="フローチャート: 判断 582"/>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84" name="フローチャート: 判断 583"/>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133713</xdr:rowOff>
    </xdr:from>
    <xdr:to>
      <xdr:col>85</xdr:col>
      <xdr:colOff>177800</xdr:colOff>
      <xdr:row>62</xdr:row>
      <xdr:rowOff>63863</xdr:rowOff>
    </xdr:to>
    <xdr:sp macro="" textlink="">
      <xdr:nvSpPr>
        <xdr:cNvPr id="590" name="楕円 589"/>
        <xdr:cNvSpPr/>
      </xdr:nvSpPr>
      <xdr:spPr>
        <a:xfrm>
          <a:off x="16268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112140</xdr:rowOff>
    </xdr:from>
    <xdr:ext cx="405111" cy="259045"/>
    <xdr:sp macro="" textlink="">
      <xdr:nvSpPr>
        <xdr:cNvPr id="591" name="【学校施設】&#10;有形固定資産減価償却率該当値テキスト"/>
        <xdr:cNvSpPr txBox="1"/>
      </xdr:nvSpPr>
      <xdr:spPr>
        <a:xfrm>
          <a:off x="16357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14515</xdr:rowOff>
    </xdr:from>
    <xdr:to>
      <xdr:col>81</xdr:col>
      <xdr:colOff>101600</xdr:colOff>
      <xdr:row>62</xdr:row>
      <xdr:rowOff>116115</xdr:rowOff>
    </xdr:to>
    <xdr:sp macro="" textlink="">
      <xdr:nvSpPr>
        <xdr:cNvPr id="592" name="楕円 591"/>
        <xdr:cNvSpPr/>
      </xdr:nvSpPr>
      <xdr:spPr>
        <a:xfrm>
          <a:off x="15430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13063</xdr:rowOff>
    </xdr:from>
    <xdr:to>
      <xdr:col>85</xdr:col>
      <xdr:colOff>127000</xdr:colOff>
      <xdr:row>62</xdr:row>
      <xdr:rowOff>65315</xdr:rowOff>
    </xdr:to>
    <xdr:cxnSp macro="">
      <xdr:nvCxnSpPr>
        <xdr:cNvPr id="593" name="直線コネクタ 592"/>
        <xdr:cNvCxnSpPr/>
      </xdr:nvCxnSpPr>
      <xdr:spPr>
        <a:xfrm flipV="1">
          <a:off x="15481300" y="10642963"/>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30843</xdr:rowOff>
    </xdr:from>
    <xdr:to>
      <xdr:col>76</xdr:col>
      <xdr:colOff>165100</xdr:colOff>
      <xdr:row>62</xdr:row>
      <xdr:rowOff>132443</xdr:rowOff>
    </xdr:to>
    <xdr:sp macro="" textlink="">
      <xdr:nvSpPr>
        <xdr:cNvPr id="594" name="楕円 593"/>
        <xdr:cNvSpPr/>
      </xdr:nvSpPr>
      <xdr:spPr>
        <a:xfrm>
          <a:off x="14541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65315</xdr:rowOff>
    </xdr:from>
    <xdr:to>
      <xdr:col>81</xdr:col>
      <xdr:colOff>50800</xdr:colOff>
      <xdr:row>62</xdr:row>
      <xdr:rowOff>81643</xdr:rowOff>
    </xdr:to>
    <xdr:cxnSp macro="">
      <xdr:nvCxnSpPr>
        <xdr:cNvPr id="595" name="直線コネクタ 594"/>
        <xdr:cNvCxnSpPr/>
      </xdr:nvCxnSpPr>
      <xdr:spPr>
        <a:xfrm flipV="1">
          <a:off x="14592300" y="10695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96" name="楕円 595"/>
        <xdr:cNvSpPr/>
      </xdr:nvSpPr>
      <xdr:spPr>
        <a:xfrm>
          <a:off x="1365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68580</xdr:rowOff>
    </xdr:from>
    <xdr:to>
      <xdr:col>76</xdr:col>
      <xdr:colOff>114300</xdr:colOff>
      <xdr:row>62</xdr:row>
      <xdr:rowOff>81643</xdr:rowOff>
    </xdr:to>
    <xdr:cxnSp macro="">
      <xdr:nvCxnSpPr>
        <xdr:cNvPr id="597" name="直線コネクタ 596"/>
        <xdr:cNvCxnSpPr/>
      </xdr:nvCxnSpPr>
      <xdr:spPr>
        <a:xfrm>
          <a:off x="13703300" y="106984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98"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99"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600" name="n_3ave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107242</xdr:rowOff>
    </xdr:from>
    <xdr:ext cx="405111" cy="259045"/>
    <xdr:sp macro="" textlink="">
      <xdr:nvSpPr>
        <xdr:cNvPr id="601" name="n_1mainValue【学校施設】&#10;有形固定資産減価償却率"/>
        <xdr:cNvSpPr txBox="1"/>
      </xdr:nvSpPr>
      <xdr:spPr>
        <a:xfrm>
          <a:off x="152660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123570</xdr:rowOff>
    </xdr:from>
    <xdr:ext cx="405111" cy="259045"/>
    <xdr:sp macro="" textlink="">
      <xdr:nvSpPr>
        <xdr:cNvPr id="602" name="n_2mainValue【学校施設】&#10;有形固定資産減価償却率"/>
        <xdr:cNvSpPr txBox="1"/>
      </xdr:nvSpPr>
      <xdr:spPr>
        <a:xfrm>
          <a:off x="14389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603" name="n_3main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5" name="直線コネクタ 6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626" name="直線コネクタ 625"/>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627"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628" name="直線コネクタ 627"/>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629"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630" name="直線コネクタ 629"/>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137024</xdr:rowOff>
    </xdr:from>
    <xdr:ext cx="469744" cy="259045"/>
    <xdr:sp macro="" textlink="">
      <xdr:nvSpPr>
        <xdr:cNvPr id="631" name="【学校施設】&#10;一人当たり面積平均値テキスト"/>
        <xdr:cNvSpPr txBox="1"/>
      </xdr:nvSpPr>
      <xdr:spPr>
        <a:xfrm>
          <a:off x="22199600" y="1076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632" name="フローチャート: 判断 631"/>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633" name="フローチャート: 判断 632"/>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634" name="フローチャート: 判断 633"/>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635" name="フローチャート: 判断 634"/>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98704</xdr:rowOff>
    </xdr:from>
    <xdr:to>
      <xdr:col>116</xdr:col>
      <xdr:colOff>114300</xdr:colOff>
      <xdr:row>63</xdr:row>
      <xdr:rowOff>28854</xdr:rowOff>
    </xdr:to>
    <xdr:sp macro="" textlink="">
      <xdr:nvSpPr>
        <xdr:cNvPr id="641" name="楕円 640"/>
        <xdr:cNvSpPr/>
      </xdr:nvSpPr>
      <xdr:spPr>
        <a:xfrm>
          <a:off x="22110700" y="107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121581</xdr:rowOff>
    </xdr:from>
    <xdr:ext cx="469744" cy="259045"/>
    <xdr:sp macro="" textlink="">
      <xdr:nvSpPr>
        <xdr:cNvPr id="642" name="【学校施設】&#10;一人当たり面積該当値テキスト"/>
        <xdr:cNvSpPr txBox="1"/>
      </xdr:nvSpPr>
      <xdr:spPr>
        <a:xfrm>
          <a:off x="22199600" y="105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110134</xdr:rowOff>
    </xdr:from>
    <xdr:to>
      <xdr:col>112</xdr:col>
      <xdr:colOff>38100</xdr:colOff>
      <xdr:row>63</xdr:row>
      <xdr:rowOff>40284</xdr:rowOff>
    </xdr:to>
    <xdr:sp macro="" textlink="">
      <xdr:nvSpPr>
        <xdr:cNvPr id="643" name="楕円 642"/>
        <xdr:cNvSpPr/>
      </xdr:nvSpPr>
      <xdr:spPr>
        <a:xfrm>
          <a:off x="21272500" y="107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149504</xdr:rowOff>
    </xdr:from>
    <xdr:to>
      <xdr:col>116</xdr:col>
      <xdr:colOff>63500</xdr:colOff>
      <xdr:row>62</xdr:row>
      <xdr:rowOff>160934</xdr:rowOff>
    </xdr:to>
    <xdr:cxnSp macro="">
      <xdr:nvCxnSpPr>
        <xdr:cNvPr id="644" name="直線コネクタ 643"/>
        <xdr:cNvCxnSpPr/>
      </xdr:nvCxnSpPr>
      <xdr:spPr>
        <a:xfrm flipV="1">
          <a:off x="21323300" y="1077940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106476</xdr:rowOff>
    </xdr:from>
    <xdr:to>
      <xdr:col>107</xdr:col>
      <xdr:colOff>101600</xdr:colOff>
      <xdr:row>63</xdr:row>
      <xdr:rowOff>36626</xdr:rowOff>
    </xdr:to>
    <xdr:sp macro="" textlink="">
      <xdr:nvSpPr>
        <xdr:cNvPr id="645" name="楕円 644"/>
        <xdr:cNvSpPr/>
      </xdr:nvSpPr>
      <xdr:spPr>
        <a:xfrm>
          <a:off x="20383500" y="107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157276</xdr:rowOff>
    </xdr:from>
    <xdr:to>
      <xdr:col>111</xdr:col>
      <xdr:colOff>177800</xdr:colOff>
      <xdr:row>62</xdr:row>
      <xdr:rowOff>160934</xdr:rowOff>
    </xdr:to>
    <xdr:cxnSp macro="">
      <xdr:nvCxnSpPr>
        <xdr:cNvPr id="646" name="直線コネクタ 645"/>
        <xdr:cNvCxnSpPr/>
      </xdr:nvCxnSpPr>
      <xdr:spPr>
        <a:xfrm>
          <a:off x="20434300" y="1078717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106020</xdr:rowOff>
    </xdr:from>
    <xdr:to>
      <xdr:col>102</xdr:col>
      <xdr:colOff>165100</xdr:colOff>
      <xdr:row>63</xdr:row>
      <xdr:rowOff>36170</xdr:rowOff>
    </xdr:to>
    <xdr:sp macro="" textlink="">
      <xdr:nvSpPr>
        <xdr:cNvPr id="647" name="楕円 646"/>
        <xdr:cNvSpPr/>
      </xdr:nvSpPr>
      <xdr:spPr>
        <a:xfrm>
          <a:off x="19494500" y="10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156820</xdr:rowOff>
    </xdr:from>
    <xdr:to>
      <xdr:col>107</xdr:col>
      <xdr:colOff>50800</xdr:colOff>
      <xdr:row>62</xdr:row>
      <xdr:rowOff>157276</xdr:rowOff>
    </xdr:to>
    <xdr:cxnSp macro="">
      <xdr:nvCxnSpPr>
        <xdr:cNvPr id="648" name="直線コネクタ 647"/>
        <xdr:cNvCxnSpPr/>
      </xdr:nvCxnSpPr>
      <xdr:spPr>
        <a:xfrm>
          <a:off x="19545300" y="10786720"/>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90390</xdr:rowOff>
    </xdr:from>
    <xdr:ext cx="469744" cy="259045"/>
    <xdr:sp macro="" textlink="">
      <xdr:nvSpPr>
        <xdr:cNvPr id="649" name="n_1aveValue【学校施設】&#10;一人当たり面積"/>
        <xdr:cNvSpPr txBox="1"/>
      </xdr:nvSpPr>
      <xdr:spPr>
        <a:xfrm>
          <a:off x="210757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98162</xdr:rowOff>
    </xdr:from>
    <xdr:ext cx="469744" cy="259045"/>
    <xdr:sp macro="" textlink="">
      <xdr:nvSpPr>
        <xdr:cNvPr id="650" name="n_2aveValue【学校施設】&#10;一人当たり面積"/>
        <xdr:cNvSpPr txBox="1"/>
      </xdr:nvSpPr>
      <xdr:spPr>
        <a:xfrm>
          <a:off x="201994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145254</xdr:rowOff>
    </xdr:from>
    <xdr:ext cx="469744" cy="259045"/>
    <xdr:sp macro="" textlink="">
      <xdr:nvSpPr>
        <xdr:cNvPr id="651" name="n_3aveValue【学校施設】&#10;一人当たり面積"/>
        <xdr:cNvSpPr txBox="1"/>
      </xdr:nvSpPr>
      <xdr:spPr>
        <a:xfrm>
          <a:off x="19310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56811</xdr:rowOff>
    </xdr:from>
    <xdr:ext cx="469744" cy="259045"/>
    <xdr:sp macro="" textlink="">
      <xdr:nvSpPr>
        <xdr:cNvPr id="652" name="n_1mainValue【学校施設】&#10;一人当たり面積"/>
        <xdr:cNvSpPr txBox="1"/>
      </xdr:nvSpPr>
      <xdr:spPr>
        <a:xfrm>
          <a:off x="21075727" y="105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53" name="n_2main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52697</xdr:rowOff>
    </xdr:from>
    <xdr:ext cx="469744" cy="259045"/>
    <xdr:sp macro="" textlink="">
      <xdr:nvSpPr>
        <xdr:cNvPr id="654" name="n_3mainValue【学校施設】&#10;一人当たり面積"/>
        <xdr:cNvSpPr txBox="1"/>
      </xdr:nvSpPr>
      <xdr:spPr>
        <a:xfrm>
          <a:off x="19310427" y="1051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5" name="テキスト ボックス 66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6" name="直線コネクタ 6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7" name="テキスト ボックス 66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8" name="直線コネクタ 6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9" name="テキスト ボックス 6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0" name="直線コネクタ 6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1" name="テキスト ボックス 6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2" name="直線コネクタ 6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3" name="テキスト ボックス 6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4" name="直線コネクタ 6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5" name="テキスト ボックス 67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679" name="直線コネクタ 678"/>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80"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81" name="直線コネクタ 680"/>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3" name="直線コネクタ 68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684"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685" name="フローチャート: 判断 684"/>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686" name="フローチャート: 判断 685"/>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687" name="フローチャート: 判断 686"/>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688" name="フローチャート: 判断 687"/>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63500</xdr:rowOff>
    </xdr:from>
    <xdr:to>
      <xdr:col>85</xdr:col>
      <xdr:colOff>177800</xdr:colOff>
      <xdr:row>79</xdr:row>
      <xdr:rowOff>165100</xdr:rowOff>
    </xdr:to>
    <xdr:sp macro="" textlink="">
      <xdr:nvSpPr>
        <xdr:cNvPr id="694" name="楕円 693"/>
        <xdr:cNvSpPr/>
      </xdr:nvSpPr>
      <xdr:spPr>
        <a:xfrm>
          <a:off x="162687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86377</xdr:rowOff>
    </xdr:from>
    <xdr:ext cx="405111" cy="259045"/>
    <xdr:sp macro="" textlink="">
      <xdr:nvSpPr>
        <xdr:cNvPr id="695" name="【児童館】&#10;有形固定資産減価償却率該当値テキスト"/>
        <xdr:cNvSpPr txBox="1"/>
      </xdr:nvSpPr>
      <xdr:spPr>
        <a:xfrm>
          <a:off x="1635760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92075</xdr:rowOff>
    </xdr:from>
    <xdr:to>
      <xdr:col>81</xdr:col>
      <xdr:colOff>101600</xdr:colOff>
      <xdr:row>80</xdr:row>
      <xdr:rowOff>22225</xdr:rowOff>
    </xdr:to>
    <xdr:sp macro="" textlink="">
      <xdr:nvSpPr>
        <xdr:cNvPr id="696" name="楕円 695"/>
        <xdr:cNvSpPr/>
      </xdr:nvSpPr>
      <xdr:spPr>
        <a:xfrm>
          <a:off x="15430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114300</xdr:rowOff>
    </xdr:from>
    <xdr:to>
      <xdr:col>85</xdr:col>
      <xdr:colOff>127000</xdr:colOff>
      <xdr:row>79</xdr:row>
      <xdr:rowOff>142875</xdr:rowOff>
    </xdr:to>
    <xdr:cxnSp macro="">
      <xdr:nvCxnSpPr>
        <xdr:cNvPr id="697" name="直線コネクタ 696"/>
        <xdr:cNvCxnSpPr/>
      </xdr:nvCxnSpPr>
      <xdr:spPr>
        <a:xfrm flipV="1">
          <a:off x="15481300" y="136588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128270</xdr:rowOff>
    </xdr:from>
    <xdr:to>
      <xdr:col>76</xdr:col>
      <xdr:colOff>165100</xdr:colOff>
      <xdr:row>80</xdr:row>
      <xdr:rowOff>58420</xdr:rowOff>
    </xdr:to>
    <xdr:sp macro="" textlink="">
      <xdr:nvSpPr>
        <xdr:cNvPr id="698" name="楕円 697"/>
        <xdr:cNvSpPr/>
      </xdr:nvSpPr>
      <xdr:spPr>
        <a:xfrm>
          <a:off x="14541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142875</xdr:rowOff>
    </xdr:from>
    <xdr:to>
      <xdr:col>81</xdr:col>
      <xdr:colOff>50800</xdr:colOff>
      <xdr:row>80</xdr:row>
      <xdr:rowOff>7620</xdr:rowOff>
    </xdr:to>
    <xdr:cxnSp macro="">
      <xdr:nvCxnSpPr>
        <xdr:cNvPr id="699" name="直線コネクタ 698"/>
        <xdr:cNvCxnSpPr/>
      </xdr:nvCxnSpPr>
      <xdr:spPr>
        <a:xfrm flipV="1">
          <a:off x="14592300" y="13687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48261</xdr:rowOff>
    </xdr:from>
    <xdr:to>
      <xdr:col>72</xdr:col>
      <xdr:colOff>38100</xdr:colOff>
      <xdr:row>79</xdr:row>
      <xdr:rowOff>149861</xdr:rowOff>
    </xdr:to>
    <xdr:sp macro="" textlink="">
      <xdr:nvSpPr>
        <xdr:cNvPr id="700" name="楕円 699"/>
        <xdr:cNvSpPr/>
      </xdr:nvSpPr>
      <xdr:spPr>
        <a:xfrm>
          <a:off x="13652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99061</xdr:rowOff>
    </xdr:from>
    <xdr:to>
      <xdr:col>76</xdr:col>
      <xdr:colOff>114300</xdr:colOff>
      <xdr:row>80</xdr:row>
      <xdr:rowOff>7620</xdr:rowOff>
    </xdr:to>
    <xdr:cxnSp macro="">
      <xdr:nvCxnSpPr>
        <xdr:cNvPr id="701" name="直線コネクタ 700"/>
        <xdr:cNvCxnSpPr/>
      </xdr:nvCxnSpPr>
      <xdr:spPr>
        <a:xfrm>
          <a:off x="13703300" y="136436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702" name="n_1aveValue【児童館】&#10;有形固定資産減価償却率"/>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703" name="n_2aveValue【児童館】&#10;有形固定資産減価償却率"/>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169563</xdr:rowOff>
    </xdr:from>
    <xdr:ext cx="405111" cy="259045"/>
    <xdr:sp macro="" textlink="">
      <xdr:nvSpPr>
        <xdr:cNvPr id="704" name="n_3aveValue【児童館】&#10;有形固定資産減価償却率"/>
        <xdr:cNvSpPr txBox="1"/>
      </xdr:nvSpPr>
      <xdr:spPr>
        <a:xfrm>
          <a:off x="13500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38752</xdr:rowOff>
    </xdr:from>
    <xdr:ext cx="405111" cy="259045"/>
    <xdr:sp macro="" textlink="">
      <xdr:nvSpPr>
        <xdr:cNvPr id="705" name="n_1mainValue【児童館】&#10;有形固定資産減価償却率"/>
        <xdr:cNvSpPr txBox="1"/>
      </xdr:nvSpPr>
      <xdr:spPr>
        <a:xfrm>
          <a:off x="152660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74947</xdr:rowOff>
    </xdr:from>
    <xdr:ext cx="405111" cy="259045"/>
    <xdr:sp macro="" textlink="">
      <xdr:nvSpPr>
        <xdr:cNvPr id="706" name="n_2mainValue【児童館】&#10;有形固定資産減価償却率"/>
        <xdr:cNvSpPr txBox="1"/>
      </xdr:nvSpPr>
      <xdr:spPr>
        <a:xfrm>
          <a:off x="14389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166388</xdr:rowOff>
    </xdr:from>
    <xdr:ext cx="405111" cy="259045"/>
    <xdr:sp macro="" textlink="">
      <xdr:nvSpPr>
        <xdr:cNvPr id="707" name="n_3mainValue【児童館】&#10;有形固定資産減価償却率"/>
        <xdr:cNvSpPr txBox="1"/>
      </xdr:nvSpPr>
      <xdr:spPr>
        <a:xfrm>
          <a:off x="135007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8" name="直線コネクタ 7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9" name="テキスト ボックス 7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0" name="直線コネクタ 7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1" name="テキスト ボックス 7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2" name="直線コネクタ 7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3" name="テキスト ボックス 7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4" name="直線コネクタ 7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5" name="テキスト ボックス 7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6" name="直線コネクタ 7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7" name="テキスト ボックス 7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31" name="直線コネクタ 730"/>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3" name="直線コネクタ 73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34"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35" name="直線コネクタ 734"/>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36"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37" name="フローチャート: 判断 736"/>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38" name="フローチャート: 判断 73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39" name="フローチャート: 判断 73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40" name="フローチャート: 判断 73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46" name="楕円 745"/>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47" name="【児童館】&#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48" name="楕円 747"/>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49" name="直線コネクタ 748"/>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50" name="楕円 749"/>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51" name="直線コネクタ 750"/>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52" name="楕円 751"/>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53" name="直線コネクタ 752"/>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5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55"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56" name="n_3ave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57"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58" name="n_2mainValue【児童館】&#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10177</xdr:rowOff>
    </xdr:from>
    <xdr:ext cx="469744" cy="259045"/>
    <xdr:sp macro="" textlink="">
      <xdr:nvSpPr>
        <xdr:cNvPr id="759" name="n_3mainValue【児童館】&#10;一人当たり面積"/>
        <xdr:cNvSpPr txBox="1"/>
      </xdr:nvSpPr>
      <xdr:spPr>
        <a:xfrm>
          <a:off x="19310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76" name="正方形/長方形 7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7" name="正方形/長方形 7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8" name="テキスト ボックス 7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類似団体と比較して特に有形固定資産減価償却率が高くなっている施設は、児童館であり、特に低くなっている施設は、</a:t>
          </a:r>
          <a:r>
            <a:rPr kumimoji="1" lang="ja-JP" altLang="en-US" sz="1100">
              <a:solidFill>
                <a:schemeClr val="dk1"/>
              </a:solidFill>
              <a:effectLst/>
              <a:latin typeface="+mn-lt"/>
              <a:ea typeface="+mn-ea"/>
              <a:cs typeface="+mn-cs"/>
            </a:rPr>
            <a:t>漁港・港湾、</a:t>
          </a:r>
          <a:r>
            <a:rPr kumimoji="1" lang="ja-JP" altLang="ja-JP" sz="1100">
              <a:solidFill>
                <a:schemeClr val="dk1"/>
              </a:solidFill>
              <a:effectLst/>
              <a:latin typeface="+mn-lt"/>
              <a:ea typeface="+mn-ea"/>
              <a:cs typeface="+mn-cs"/>
            </a:rPr>
            <a:t>学校施設である。</a:t>
          </a:r>
          <a:endParaRPr lang="ja-JP" altLang="ja-JP" sz="1400">
            <a:effectLst/>
          </a:endParaRPr>
        </a:p>
        <a:p>
          <a:r>
            <a:rPr kumimoji="1" lang="ja-JP" altLang="ja-JP" sz="1100">
              <a:solidFill>
                <a:schemeClr val="dk1"/>
              </a:solidFill>
              <a:effectLst/>
              <a:latin typeface="+mn-lt"/>
              <a:ea typeface="+mn-ea"/>
              <a:cs typeface="+mn-cs"/>
            </a:rPr>
            <a:t>　公営住宅については、令和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年度までに管理戸数の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程度が耐用年数を迎え、老朽住戸の更新が必要となるが、近年の社会情勢や本市の財政状況を踏まえると、短期での大量な住宅更新の実施は困難であることが予想される。そのため、建替えや用途廃止、改善・修復等の手法を適切に選択し、実施していくこととしている。また、市主体での建替事業等による供給・管理だけではなく、民間事業者や公的活動団体などとの連携・活用による効率的な事業実施を検討しているところである。</a:t>
          </a:r>
          <a:endParaRPr lang="ja-JP" altLang="ja-JP" sz="1400">
            <a:effectLst/>
          </a:endParaRPr>
        </a:p>
        <a:p>
          <a:r>
            <a:rPr kumimoji="1" lang="ja-JP" altLang="ja-JP" sz="1100">
              <a:solidFill>
                <a:schemeClr val="dk1"/>
              </a:solidFill>
              <a:effectLst/>
              <a:latin typeface="+mn-lt"/>
              <a:ea typeface="+mn-ea"/>
              <a:cs typeface="+mn-cs"/>
            </a:rPr>
            <a:t>　児童館については、建築後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た建物もあり、類似団体に比べ、有形固定資産減価償却率が高くなっている。老朽化に伴い、利用者の安全性を確保するため大規模な改修を行う必要があり、利用者のニーズや利便性、人口動態などを踏まえ、他施設との複合化や廃止等を行っていくこととしている。</a:t>
          </a:r>
          <a:endParaRPr lang="ja-JP" altLang="ja-JP" sz="1400">
            <a:effectLst/>
          </a:endParaRPr>
        </a:p>
        <a:p>
          <a:r>
            <a:rPr kumimoji="1" lang="ja-JP" altLang="ja-JP" sz="1100">
              <a:solidFill>
                <a:schemeClr val="dk1"/>
              </a:solidFill>
              <a:effectLst/>
              <a:latin typeface="+mn-lt"/>
              <a:ea typeface="+mn-ea"/>
              <a:cs typeface="+mn-cs"/>
            </a:rPr>
            <a:t>　また、学校施設の有形固定資産減価償却率が類似団体平均を下回るのは、老朽化が進んだ施設が多くある中で、耐震化への集中的な取組を行ったことによるものと考える。今後は、児童生徒数の推移や国の動向等を見定め、老朽化した学校施設の長寿命化対策に取り組んで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192,246
190,625
1,023.23
80,589,837
79,388,851
744,886
45,989,172
104,770,523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91711</xdr:rowOff>
    </xdr:from>
    <xdr:ext cx="405111" cy="259045"/>
    <xdr:sp macro="" textlink="">
      <xdr:nvSpPr>
        <xdr:cNvPr id="59" name="【図書館】&#10;有形固定資産減価償却率平均値テキスト"/>
        <xdr:cNvSpPr txBox="1"/>
      </xdr:nvSpPr>
      <xdr:spPr>
        <a:xfrm>
          <a:off x="4673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75692</xdr:rowOff>
    </xdr:from>
    <xdr:to>
      <xdr:col>24</xdr:col>
      <xdr:colOff>114300</xdr:colOff>
      <xdr:row>41</xdr:row>
      <xdr:rowOff>5842</xdr:rowOff>
    </xdr:to>
    <xdr:sp macro="" textlink="">
      <xdr:nvSpPr>
        <xdr:cNvPr id="69" name="楕円 68"/>
        <xdr:cNvSpPr/>
      </xdr:nvSpPr>
      <xdr:spPr>
        <a:xfrm>
          <a:off x="4584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162069</xdr:rowOff>
    </xdr:from>
    <xdr:ext cx="405111" cy="259045"/>
    <xdr:sp macro="" textlink="">
      <xdr:nvSpPr>
        <xdr:cNvPr id="70" name="【図書館】&#10;有形固定資産減価償却率該当値テキスト"/>
        <xdr:cNvSpPr txBox="1"/>
      </xdr:nvSpPr>
      <xdr:spPr>
        <a:xfrm>
          <a:off x="4673600" y="6848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123698</xdr:rowOff>
    </xdr:from>
    <xdr:to>
      <xdr:col>20</xdr:col>
      <xdr:colOff>38100</xdr:colOff>
      <xdr:row>41</xdr:row>
      <xdr:rowOff>53848</xdr:rowOff>
    </xdr:to>
    <xdr:sp macro="" textlink="">
      <xdr:nvSpPr>
        <xdr:cNvPr id="71" name="楕円 70"/>
        <xdr:cNvSpPr/>
      </xdr:nvSpPr>
      <xdr:spPr>
        <a:xfrm>
          <a:off x="3746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126492</xdr:rowOff>
    </xdr:from>
    <xdr:to>
      <xdr:col>24</xdr:col>
      <xdr:colOff>63500</xdr:colOff>
      <xdr:row>41</xdr:row>
      <xdr:rowOff>3048</xdr:rowOff>
    </xdr:to>
    <xdr:cxnSp macro="">
      <xdr:nvCxnSpPr>
        <xdr:cNvPr id="72" name="直線コネクタ 71"/>
        <xdr:cNvCxnSpPr/>
      </xdr:nvCxnSpPr>
      <xdr:spPr>
        <a:xfrm flipV="1">
          <a:off x="3797300" y="698449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4826</xdr:rowOff>
    </xdr:from>
    <xdr:to>
      <xdr:col>15</xdr:col>
      <xdr:colOff>101600</xdr:colOff>
      <xdr:row>41</xdr:row>
      <xdr:rowOff>106426</xdr:rowOff>
    </xdr:to>
    <xdr:sp macro="" textlink="">
      <xdr:nvSpPr>
        <xdr:cNvPr id="73" name="楕円 72"/>
        <xdr:cNvSpPr/>
      </xdr:nvSpPr>
      <xdr:spPr>
        <a:xfrm>
          <a:off x="2857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3048</xdr:rowOff>
    </xdr:from>
    <xdr:to>
      <xdr:col>19</xdr:col>
      <xdr:colOff>177800</xdr:colOff>
      <xdr:row>41</xdr:row>
      <xdr:rowOff>55626</xdr:rowOff>
    </xdr:to>
    <xdr:cxnSp macro="">
      <xdr:nvCxnSpPr>
        <xdr:cNvPr id="74" name="直線コネクタ 73"/>
        <xdr:cNvCxnSpPr/>
      </xdr:nvCxnSpPr>
      <xdr:spPr>
        <a:xfrm flipV="1">
          <a:off x="2908300" y="703249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48260</xdr:rowOff>
    </xdr:from>
    <xdr:to>
      <xdr:col>10</xdr:col>
      <xdr:colOff>165100</xdr:colOff>
      <xdr:row>41</xdr:row>
      <xdr:rowOff>149860</xdr:rowOff>
    </xdr:to>
    <xdr:sp macro="" textlink="">
      <xdr:nvSpPr>
        <xdr:cNvPr id="75" name="楕円 74"/>
        <xdr:cNvSpPr/>
      </xdr:nvSpPr>
      <xdr:spPr>
        <a:xfrm>
          <a:off x="1968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55626</xdr:rowOff>
    </xdr:from>
    <xdr:to>
      <xdr:col>15</xdr:col>
      <xdr:colOff>50800</xdr:colOff>
      <xdr:row>41</xdr:row>
      <xdr:rowOff>99060</xdr:rowOff>
    </xdr:to>
    <xdr:cxnSp macro="">
      <xdr:nvCxnSpPr>
        <xdr:cNvPr id="76" name="直線コネクタ 75"/>
        <xdr:cNvCxnSpPr/>
      </xdr:nvCxnSpPr>
      <xdr:spPr>
        <a:xfrm flipV="1">
          <a:off x="2019300" y="70850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7"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81805</xdr:rowOff>
    </xdr:from>
    <xdr:ext cx="405111" cy="259045"/>
    <xdr:sp macro="" textlink="">
      <xdr:nvSpPr>
        <xdr:cNvPr id="78" name="n_2aveValue【図書館】&#10;有形固定資産減価償却率"/>
        <xdr:cNvSpPr txBox="1"/>
      </xdr:nvSpPr>
      <xdr:spPr>
        <a:xfrm>
          <a:off x="2705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9" name="n_3aveValue【図書館】&#10;有形固定資産減価償却率"/>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44975</xdr:rowOff>
    </xdr:from>
    <xdr:ext cx="405111" cy="259045"/>
    <xdr:sp macro="" textlink="">
      <xdr:nvSpPr>
        <xdr:cNvPr id="80" name="n_1mainValue【図書館】&#10;有形固定資産減価償却率"/>
        <xdr:cNvSpPr txBox="1"/>
      </xdr:nvSpPr>
      <xdr:spPr>
        <a:xfrm>
          <a:off x="3582044" y="707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97553</xdr:rowOff>
    </xdr:from>
    <xdr:ext cx="405111" cy="259045"/>
    <xdr:sp macro="" textlink="">
      <xdr:nvSpPr>
        <xdr:cNvPr id="81" name="n_2mainValue【図書館】&#10;有形固定資産減価償却率"/>
        <xdr:cNvSpPr txBox="1"/>
      </xdr:nvSpPr>
      <xdr:spPr>
        <a:xfrm>
          <a:off x="2705744" y="712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140987</xdr:rowOff>
    </xdr:from>
    <xdr:ext cx="405111" cy="259045"/>
    <xdr:sp macro="" textlink="">
      <xdr:nvSpPr>
        <xdr:cNvPr id="82" name="n_3mainValue【図書館】&#10;有形固定資産減価償却率"/>
        <xdr:cNvSpPr txBox="1"/>
      </xdr:nvSpPr>
      <xdr:spPr>
        <a:xfrm>
          <a:off x="1816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2" name="フローチャート: 判断 111"/>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3" name="フローチャート: 判断 112"/>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xdr:rowOff>
    </xdr:from>
    <xdr:to>
      <xdr:col>55</xdr:col>
      <xdr:colOff>50800</xdr:colOff>
      <xdr:row>35</xdr:row>
      <xdr:rowOff>115570</xdr:rowOff>
    </xdr:to>
    <xdr:sp macro="" textlink="">
      <xdr:nvSpPr>
        <xdr:cNvPr id="119" name="楕円 118"/>
        <xdr:cNvSpPr/>
      </xdr:nvSpPr>
      <xdr:spPr>
        <a:xfrm>
          <a:off x="10426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36847</xdr:rowOff>
    </xdr:from>
    <xdr:ext cx="469744" cy="259045"/>
    <xdr:sp macro="" textlink="">
      <xdr:nvSpPr>
        <xdr:cNvPr id="120" name="【図書館】&#10;一人当たり面積該当値テキスト"/>
        <xdr:cNvSpPr txBox="1"/>
      </xdr:nvSpPr>
      <xdr:spPr>
        <a:xfrm>
          <a:off x="105156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xdr:rowOff>
    </xdr:from>
    <xdr:to>
      <xdr:col>50</xdr:col>
      <xdr:colOff>165100</xdr:colOff>
      <xdr:row>35</xdr:row>
      <xdr:rowOff>115570</xdr:rowOff>
    </xdr:to>
    <xdr:sp macro="" textlink="">
      <xdr:nvSpPr>
        <xdr:cNvPr id="121" name="楕円 120"/>
        <xdr:cNvSpPr/>
      </xdr:nvSpPr>
      <xdr:spPr>
        <a:xfrm>
          <a:off x="958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64770</xdr:rowOff>
    </xdr:from>
    <xdr:to>
      <xdr:col>55</xdr:col>
      <xdr:colOff>0</xdr:colOff>
      <xdr:row>35</xdr:row>
      <xdr:rowOff>64770</xdr:rowOff>
    </xdr:to>
    <xdr:cxnSp macro="">
      <xdr:nvCxnSpPr>
        <xdr:cNvPr id="122" name="直線コネクタ 121"/>
        <xdr:cNvCxnSpPr/>
      </xdr:nvCxnSpPr>
      <xdr:spPr>
        <a:xfrm>
          <a:off x="9639300" y="6065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xdr:rowOff>
    </xdr:from>
    <xdr:to>
      <xdr:col>46</xdr:col>
      <xdr:colOff>38100</xdr:colOff>
      <xdr:row>35</xdr:row>
      <xdr:rowOff>115570</xdr:rowOff>
    </xdr:to>
    <xdr:sp macro="" textlink="">
      <xdr:nvSpPr>
        <xdr:cNvPr id="123" name="楕円 122"/>
        <xdr:cNvSpPr/>
      </xdr:nvSpPr>
      <xdr:spPr>
        <a:xfrm>
          <a:off x="8699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64770</xdr:rowOff>
    </xdr:from>
    <xdr:to>
      <xdr:col>50</xdr:col>
      <xdr:colOff>114300</xdr:colOff>
      <xdr:row>35</xdr:row>
      <xdr:rowOff>64770</xdr:rowOff>
    </xdr:to>
    <xdr:cxnSp macro="">
      <xdr:nvCxnSpPr>
        <xdr:cNvPr id="124" name="直線コネクタ 123"/>
        <xdr:cNvCxnSpPr/>
      </xdr:nvCxnSpPr>
      <xdr:spPr>
        <a:xfrm>
          <a:off x="8750300" y="606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13970</xdr:rowOff>
    </xdr:from>
    <xdr:to>
      <xdr:col>41</xdr:col>
      <xdr:colOff>101600</xdr:colOff>
      <xdr:row>35</xdr:row>
      <xdr:rowOff>115570</xdr:rowOff>
    </xdr:to>
    <xdr:sp macro="" textlink="">
      <xdr:nvSpPr>
        <xdr:cNvPr id="125" name="楕円 124"/>
        <xdr:cNvSpPr/>
      </xdr:nvSpPr>
      <xdr:spPr>
        <a:xfrm>
          <a:off x="7810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64770</xdr:rowOff>
    </xdr:from>
    <xdr:to>
      <xdr:col>45</xdr:col>
      <xdr:colOff>177800</xdr:colOff>
      <xdr:row>35</xdr:row>
      <xdr:rowOff>64770</xdr:rowOff>
    </xdr:to>
    <xdr:cxnSp macro="">
      <xdr:nvCxnSpPr>
        <xdr:cNvPr id="126" name="直線コネクタ 125"/>
        <xdr:cNvCxnSpPr/>
      </xdr:nvCxnSpPr>
      <xdr:spPr>
        <a:xfrm>
          <a:off x="7861300" y="606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7"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28"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29" name="n_3ave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132097</xdr:rowOff>
    </xdr:from>
    <xdr:ext cx="469744" cy="259045"/>
    <xdr:sp macro="" textlink="">
      <xdr:nvSpPr>
        <xdr:cNvPr id="130" name="n_1mainValue【図書館】&#10;一人当たり面積"/>
        <xdr:cNvSpPr txBox="1"/>
      </xdr:nvSpPr>
      <xdr:spPr>
        <a:xfrm>
          <a:off x="9391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132097</xdr:rowOff>
    </xdr:from>
    <xdr:ext cx="469744" cy="259045"/>
    <xdr:sp macro="" textlink="">
      <xdr:nvSpPr>
        <xdr:cNvPr id="131" name="n_2mainValue【図書館】&#10;一人当たり面積"/>
        <xdr:cNvSpPr txBox="1"/>
      </xdr:nvSpPr>
      <xdr:spPr>
        <a:xfrm>
          <a:off x="8515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132097</xdr:rowOff>
    </xdr:from>
    <xdr:ext cx="469744" cy="259045"/>
    <xdr:sp macro="" textlink="">
      <xdr:nvSpPr>
        <xdr:cNvPr id="132" name="n_3mainValue【図書館】&#10;一人当たり面積"/>
        <xdr:cNvSpPr txBox="1"/>
      </xdr:nvSpPr>
      <xdr:spPr>
        <a:xfrm>
          <a:off x="7626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7" name="直線コネクタ 156"/>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8"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9" name="直線コネクタ 158"/>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0"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1" name="直線コネクタ 160"/>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62" name="【体育館・プール】&#10;有形固定資産減価償却率平均値テキスト"/>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63" name="フローチャート: 判断 162"/>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4" name="フローチャート: 判断 163"/>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65" name="フローチャート: 判断 164"/>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6" name="フローチャート: 判断 165"/>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72" name="楕円 171"/>
        <xdr:cNvSpPr/>
      </xdr:nvSpPr>
      <xdr:spPr>
        <a:xfrm>
          <a:off x="4584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173" name="【体育館・プール】&#10;有形固定資産減価償却率該当値テキスト"/>
        <xdr:cNvSpPr txBox="1"/>
      </xdr:nvSpPr>
      <xdr:spPr>
        <a:xfrm>
          <a:off x="4673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74" name="楕円 173"/>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121920</xdr:rowOff>
    </xdr:to>
    <xdr:cxnSp macro="">
      <xdr:nvCxnSpPr>
        <xdr:cNvPr id="175" name="直線コネクタ 174"/>
        <xdr:cNvCxnSpPr/>
      </xdr:nvCxnSpPr>
      <xdr:spPr>
        <a:xfrm flipV="1">
          <a:off x="3797300" y="102108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114935</xdr:rowOff>
    </xdr:from>
    <xdr:to>
      <xdr:col>15</xdr:col>
      <xdr:colOff>101600</xdr:colOff>
      <xdr:row>60</xdr:row>
      <xdr:rowOff>45085</xdr:rowOff>
    </xdr:to>
    <xdr:sp macro="" textlink="">
      <xdr:nvSpPr>
        <xdr:cNvPr id="176" name="楕円 175"/>
        <xdr:cNvSpPr/>
      </xdr:nvSpPr>
      <xdr:spPr>
        <a:xfrm>
          <a:off x="2857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165735</xdr:rowOff>
    </xdr:to>
    <xdr:cxnSp macro="">
      <xdr:nvCxnSpPr>
        <xdr:cNvPr id="177" name="直線コネクタ 176"/>
        <xdr:cNvCxnSpPr/>
      </xdr:nvCxnSpPr>
      <xdr:spPr>
        <a:xfrm flipV="1">
          <a:off x="2908300" y="102374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141605</xdr:rowOff>
    </xdr:from>
    <xdr:to>
      <xdr:col>10</xdr:col>
      <xdr:colOff>165100</xdr:colOff>
      <xdr:row>60</xdr:row>
      <xdr:rowOff>71755</xdr:rowOff>
    </xdr:to>
    <xdr:sp macro="" textlink="">
      <xdr:nvSpPr>
        <xdr:cNvPr id="178" name="楕円 177"/>
        <xdr:cNvSpPr/>
      </xdr:nvSpPr>
      <xdr:spPr>
        <a:xfrm>
          <a:off x="196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165735</xdr:rowOff>
    </xdr:from>
    <xdr:to>
      <xdr:col>15</xdr:col>
      <xdr:colOff>50800</xdr:colOff>
      <xdr:row>60</xdr:row>
      <xdr:rowOff>20955</xdr:rowOff>
    </xdr:to>
    <xdr:cxnSp macro="">
      <xdr:nvCxnSpPr>
        <xdr:cNvPr id="179" name="直線コネクタ 178"/>
        <xdr:cNvCxnSpPr/>
      </xdr:nvCxnSpPr>
      <xdr:spPr>
        <a:xfrm flipV="1">
          <a:off x="2019300" y="102812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0"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81" name="n_2ave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112412</xdr:rowOff>
    </xdr:from>
    <xdr:ext cx="405111" cy="259045"/>
    <xdr:sp macro="" textlink="">
      <xdr:nvSpPr>
        <xdr:cNvPr id="182" name="n_3aveValue【体育館・プール】&#10;有形固定資産減価償却率"/>
        <xdr:cNvSpPr txBox="1"/>
      </xdr:nvSpPr>
      <xdr:spPr>
        <a:xfrm>
          <a:off x="1816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17797</xdr:rowOff>
    </xdr:from>
    <xdr:ext cx="405111" cy="259045"/>
    <xdr:sp macro="" textlink="">
      <xdr:nvSpPr>
        <xdr:cNvPr id="183" name="n_1mainValue【体育館・プール】&#10;有形固定資産減価償却率"/>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61612</xdr:rowOff>
    </xdr:from>
    <xdr:ext cx="405111" cy="259045"/>
    <xdr:sp macro="" textlink="">
      <xdr:nvSpPr>
        <xdr:cNvPr id="184" name="n_2mainValue【体育館・プール】&#10;有形固定資産減価償却率"/>
        <xdr:cNvSpPr txBox="1"/>
      </xdr:nvSpPr>
      <xdr:spPr>
        <a:xfrm>
          <a:off x="2705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88282</xdr:rowOff>
    </xdr:from>
    <xdr:ext cx="405111" cy="259045"/>
    <xdr:sp macro="" textlink="">
      <xdr:nvSpPr>
        <xdr:cNvPr id="185" name="n_3mainValue【体育館・プール】&#10;有形固定資産減価償却率"/>
        <xdr:cNvSpPr txBox="1"/>
      </xdr:nvSpPr>
      <xdr:spPr>
        <a:xfrm>
          <a:off x="1816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207" name="直線コネクタ 206"/>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20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9" name="直線コネクタ 20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1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11" name="直線コネクタ 21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44213</xdr:rowOff>
    </xdr:from>
    <xdr:ext cx="469744" cy="259045"/>
    <xdr:sp macro="" textlink="">
      <xdr:nvSpPr>
        <xdr:cNvPr id="212" name="【体育館・プール】&#10;一人当たり面積平均値テキスト"/>
        <xdr:cNvSpPr txBox="1"/>
      </xdr:nvSpPr>
      <xdr:spPr>
        <a:xfrm>
          <a:off x="10515600" y="1050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13" name="フローチャート: 判断 212"/>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15" name="フローチャート: 判断 214"/>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16" name="フローチャート: 判断 215"/>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49784</xdr:rowOff>
    </xdr:from>
    <xdr:to>
      <xdr:col>55</xdr:col>
      <xdr:colOff>50800</xdr:colOff>
      <xdr:row>60</xdr:row>
      <xdr:rowOff>151384</xdr:rowOff>
    </xdr:to>
    <xdr:sp macro="" textlink="">
      <xdr:nvSpPr>
        <xdr:cNvPr id="222" name="楕円 221"/>
        <xdr:cNvSpPr/>
      </xdr:nvSpPr>
      <xdr:spPr>
        <a:xfrm>
          <a:off x="10426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72661</xdr:rowOff>
    </xdr:from>
    <xdr:ext cx="469744" cy="259045"/>
    <xdr:sp macro="" textlink="">
      <xdr:nvSpPr>
        <xdr:cNvPr id="223" name="【体育館・プール】&#10;一人当たり面積該当値テキスト"/>
        <xdr:cNvSpPr txBox="1"/>
      </xdr:nvSpPr>
      <xdr:spPr>
        <a:xfrm>
          <a:off x="10515600"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54356</xdr:rowOff>
    </xdr:from>
    <xdr:to>
      <xdr:col>50</xdr:col>
      <xdr:colOff>165100</xdr:colOff>
      <xdr:row>60</xdr:row>
      <xdr:rowOff>155956</xdr:rowOff>
    </xdr:to>
    <xdr:sp macro="" textlink="">
      <xdr:nvSpPr>
        <xdr:cNvPr id="224" name="楕円 223"/>
        <xdr:cNvSpPr/>
      </xdr:nvSpPr>
      <xdr:spPr>
        <a:xfrm>
          <a:off x="9588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100584</xdr:rowOff>
    </xdr:from>
    <xdr:to>
      <xdr:col>55</xdr:col>
      <xdr:colOff>0</xdr:colOff>
      <xdr:row>60</xdr:row>
      <xdr:rowOff>105156</xdr:rowOff>
    </xdr:to>
    <xdr:cxnSp macro="">
      <xdr:nvCxnSpPr>
        <xdr:cNvPr id="225" name="直線コネクタ 224"/>
        <xdr:cNvCxnSpPr/>
      </xdr:nvCxnSpPr>
      <xdr:spPr>
        <a:xfrm flipV="1">
          <a:off x="9639300" y="103875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100076</xdr:rowOff>
    </xdr:from>
    <xdr:to>
      <xdr:col>46</xdr:col>
      <xdr:colOff>38100</xdr:colOff>
      <xdr:row>61</xdr:row>
      <xdr:rowOff>30226</xdr:rowOff>
    </xdr:to>
    <xdr:sp macro="" textlink="">
      <xdr:nvSpPr>
        <xdr:cNvPr id="226" name="楕円 225"/>
        <xdr:cNvSpPr/>
      </xdr:nvSpPr>
      <xdr:spPr>
        <a:xfrm>
          <a:off x="8699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105156</xdr:rowOff>
    </xdr:from>
    <xdr:to>
      <xdr:col>50</xdr:col>
      <xdr:colOff>114300</xdr:colOff>
      <xdr:row>60</xdr:row>
      <xdr:rowOff>150876</xdr:rowOff>
    </xdr:to>
    <xdr:cxnSp macro="">
      <xdr:nvCxnSpPr>
        <xdr:cNvPr id="227" name="直線コネクタ 226"/>
        <xdr:cNvCxnSpPr/>
      </xdr:nvCxnSpPr>
      <xdr:spPr>
        <a:xfrm flipV="1">
          <a:off x="8750300" y="10392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xdr:rowOff>
    </xdr:from>
    <xdr:to>
      <xdr:col>41</xdr:col>
      <xdr:colOff>101600</xdr:colOff>
      <xdr:row>61</xdr:row>
      <xdr:rowOff>107950</xdr:rowOff>
    </xdr:to>
    <xdr:sp macro="" textlink="">
      <xdr:nvSpPr>
        <xdr:cNvPr id="228" name="楕円 227"/>
        <xdr:cNvSpPr/>
      </xdr:nvSpPr>
      <xdr:spPr>
        <a:xfrm>
          <a:off x="781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150876</xdr:rowOff>
    </xdr:from>
    <xdr:to>
      <xdr:col>45</xdr:col>
      <xdr:colOff>177800</xdr:colOff>
      <xdr:row>61</xdr:row>
      <xdr:rowOff>57150</xdr:rowOff>
    </xdr:to>
    <xdr:cxnSp macro="">
      <xdr:nvCxnSpPr>
        <xdr:cNvPr id="229" name="直線コネクタ 228"/>
        <xdr:cNvCxnSpPr/>
      </xdr:nvCxnSpPr>
      <xdr:spPr>
        <a:xfrm flipV="1">
          <a:off x="7861300" y="104378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0"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31" name="n_2ave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69359</xdr:rowOff>
    </xdr:from>
    <xdr:ext cx="469744" cy="259045"/>
    <xdr:sp macro="" textlink="">
      <xdr:nvSpPr>
        <xdr:cNvPr id="232" name="n_3aveValue【体育館・プール】&#10;一人当たり面積"/>
        <xdr:cNvSpPr txBox="1"/>
      </xdr:nvSpPr>
      <xdr:spPr>
        <a:xfrm>
          <a:off x="7626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1033</xdr:rowOff>
    </xdr:from>
    <xdr:ext cx="469744" cy="259045"/>
    <xdr:sp macro="" textlink="">
      <xdr:nvSpPr>
        <xdr:cNvPr id="233" name="n_1mainValue【体育館・プール】&#10;一人当たり面積"/>
        <xdr:cNvSpPr txBox="1"/>
      </xdr:nvSpPr>
      <xdr:spPr>
        <a:xfrm>
          <a:off x="93917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46753</xdr:rowOff>
    </xdr:from>
    <xdr:ext cx="469744" cy="259045"/>
    <xdr:sp macro="" textlink="">
      <xdr:nvSpPr>
        <xdr:cNvPr id="234" name="n_2mainValue【体育館・プール】&#10;一人当たり面積"/>
        <xdr:cNvSpPr txBox="1"/>
      </xdr:nvSpPr>
      <xdr:spPr>
        <a:xfrm>
          <a:off x="85154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124477</xdr:rowOff>
    </xdr:from>
    <xdr:ext cx="469744" cy="259045"/>
    <xdr:sp macro="" textlink="">
      <xdr:nvSpPr>
        <xdr:cNvPr id="235" name="n_3mainValue【体育館・プール】&#10;一人当たり面積"/>
        <xdr:cNvSpPr txBox="1"/>
      </xdr:nvSpPr>
      <xdr:spPr>
        <a:xfrm>
          <a:off x="7626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7" name="テキスト ボックス 24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59" name="直線コネクタ 258"/>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60"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61" name="直線コネクタ 260"/>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62"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63" name="直線コネクタ 262"/>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82566</xdr:rowOff>
    </xdr:from>
    <xdr:ext cx="405111" cy="259045"/>
    <xdr:sp macro="" textlink="">
      <xdr:nvSpPr>
        <xdr:cNvPr id="264" name="【福祉施設】&#10;有形固定資産減価償却率平均値テキスト"/>
        <xdr:cNvSpPr txBox="1"/>
      </xdr:nvSpPr>
      <xdr:spPr>
        <a:xfrm>
          <a:off x="4673600" y="13627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65" name="フローチャート: 判断 264"/>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66" name="フローチャート: 判断 265"/>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67" name="フローチャート: 判断 266"/>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68" name="フローチャート: 判断 267"/>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120650</xdr:rowOff>
    </xdr:from>
    <xdr:to>
      <xdr:col>24</xdr:col>
      <xdr:colOff>114300</xdr:colOff>
      <xdr:row>86</xdr:row>
      <xdr:rowOff>50800</xdr:rowOff>
    </xdr:to>
    <xdr:sp macro="" textlink="">
      <xdr:nvSpPr>
        <xdr:cNvPr id="274" name="楕円 273"/>
        <xdr:cNvSpPr/>
      </xdr:nvSpPr>
      <xdr:spPr>
        <a:xfrm>
          <a:off x="4584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35577</xdr:rowOff>
    </xdr:from>
    <xdr:ext cx="340478" cy="259045"/>
    <xdr:sp macro="" textlink="">
      <xdr:nvSpPr>
        <xdr:cNvPr id="275" name="【福祉施設】&#10;有形固定資産減価償却率該当値テキスト"/>
        <xdr:cNvSpPr txBox="1"/>
      </xdr:nvSpPr>
      <xdr:spPr>
        <a:xfrm>
          <a:off x="4673600" y="14608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164464</xdr:rowOff>
    </xdr:from>
    <xdr:to>
      <xdr:col>20</xdr:col>
      <xdr:colOff>38100</xdr:colOff>
      <xdr:row>86</xdr:row>
      <xdr:rowOff>94614</xdr:rowOff>
    </xdr:to>
    <xdr:sp macro="" textlink="">
      <xdr:nvSpPr>
        <xdr:cNvPr id="276" name="楕円 275"/>
        <xdr:cNvSpPr/>
      </xdr:nvSpPr>
      <xdr:spPr>
        <a:xfrm>
          <a:off x="3746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0</xdr:rowOff>
    </xdr:from>
    <xdr:to>
      <xdr:col>24</xdr:col>
      <xdr:colOff>63500</xdr:colOff>
      <xdr:row>86</xdr:row>
      <xdr:rowOff>43814</xdr:rowOff>
    </xdr:to>
    <xdr:cxnSp macro="">
      <xdr:nvCxnSpPr>
        <xdr:cNvPr id="277" name="直線コネクタ 276"/>
        <xdr:cNvCxnSpPr/>
      </xdr:nvCxnSpPr>
      <xdr:spPr>
        <a:xfrm flipV="1">
          <a:off x="3797300" y="147447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23495</xdr:rowOff>
    </xdr:from>
    <xdr:to>
      <xdr:col>15</xdr:col>
      <xdr:colOff>101600</xdr:colOff>
      <xdr:row>79</xdr:row>
      <xdr:rowOff>125095</xdr:rowOff>
    </xdr:to>
    <xdr:sp macro="" textlink="">
      <xdr:nvSpPr>
        <xdr:cNvPr id="278" name="楕円 277"/>
        <xdr:cNvSpPr/>
      </xdr:nvSpPr>
      <xdr:spPr>
        <a:xfrm>
          <a:off x="2857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74295</xdr:rowOff>
    </xdr:from>
    <xdr:to>
      <xdr:col>19</xdr:col>
      <xdr:colOff>177800</xdr:colOff>
      <xdr:row>86</xdr:row>
      <xdr:rowOff>43814</xdr:rowOff>
    </xdr:to>
    <xdr:cxnSp macro="">
      <xdr:nvCxnSpPr>
        <xdr:cNvPr id="279" name="直線コネクタ 278"/>
        <xdr:cNvCxnSpPr/>
      </xdr:nvCxnSpPr>
      <xdr:spPr>
        <a:xfrm>
          <a:off x="2908300" y="13618845"/>
          <a:ext cx="889000" cy="11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25400</xdr:rowOff>
    </xdr:from>
    <xdr:to>
      <xdr:col>10</xdr:col>
      <xdr:colOff>165100</xdr:colOff>
      <xdr:row>79</xdr:row>
      <xdr:rowOff>127000</xdr:rowOff>
    </xdr:to>
    <xdr:sp macro="" textlink="">
      <xdr:nvSpPr>
        <xdr:cNvPr id="280" name="楕円 279"/>
        <xdr:cNvSpPr/>
      </xdr:nvSpPr>
      <xdr:spPr>
        <a:xfrm>
          <a:off x="1968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74295</xdr:rowOff>
    </xdr:from>
    <xdr:to>
      <xdr:col>15</xdr:col>
      <xdr:colOff>50800</xdr:colOff>
      <xdr:row>79</xdr:row>
      <xdr:rowOff>76200</xdr:rowOff>
    </xdr:to>
    <xdr:cxnSp macro="">
      <xdr:nvCxnSpPr>
        <xdr:cNvPr id="281" name="直線コネクタ 280"/>
        <xdr:cNvCxnSpPr/>
      </xdr:nvCxnSpPr>
      <xdr:spPr>
        <a:xfrm flipV="1">
          <a:off x="2019300" y="136188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46372</xdr:rowOff>
    </xdr:from>
    <xdr:ext cx="405111" cy="259045"/>
    <xdr:sp macro="" textlink="">
      <xdr:nvSpPr>
        <xdr:cNvPr id="282" name="n_1aveValue【福祉施設】&#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49547</xdr:rowOff>
    </xdr:from>
    <xdr:ext cx="405111" cy="259045"/>
    <xdr:sp macro="" textlink="">
      <xdr:nvSpPr>
        <xdr:cNvPr id="283" name="n_2ave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108602</xdr:rowOff>
    </xdr:from>
    <xdr:ext cx="405111" cy="259045"/>
    <xdr:sp macro="" textlink="">
      <xdr:nvSpPr>
        <xdr:cNvPr id="284" name="n_3aveValue【福祉施設】&#10;有形固定資産減価償却率"/>
        <xdr:cNvSpPr txBox="1"/>
      </xdr:nvSpPr>
      <xdr:spPr>
        <a:xfrm>
          <a:off x="1816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85741</xdr:rowOff>
    </xdr:from>
    <xdr:ext cx="340478" cy="259045"/>
    <xdr:sp macro="" textlink="">
      <xdr:nvSpPr>
        <xdr:cNvPr id="285" name="n_1mainValue【福祉施設】&#10;有形固定資産減価償却率"/>
        <xdr:cNvSpPr txBox="1"/>
      </xdr:nvSpPr>
      <xdr:spPr>
        <a:xfrm>
          <a:off x="3614361" y="14830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141622</xdr:rowOff>
    </xdr:from>
    <xdr:ext cx="405111" cy="259045"/>
    <xdr:sp macro="" textlink="">
      <xdr:nvSpPr>
        <xdr:cNvPr id="286" name="n_2mainValue【福祉施設】&#10;有形固定資産減価償却率"/>
        <xdr:cNvSpPr txBox="1"/>
      </xdr:nvSpPr>
      <xdr:spPr>
        <a:xfrm>
          <a:off x="2705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143527</xdr:rowOff>
    </xdr:from>
    <xdr:ext cx="405111" cy="259045"/>
    <xdr:sp macro="" textlink="">
      <xdr:nvSpPr>
        <xdr:cNvPr id="287" name="n_3mainValue【福祉施設】&#10;有形固定資産減価償却率"/>
        <xdr:cNvSpPr txBox="1"/>
      </xdr:nvSpPr>
      <xdr:spPr>
        <a:xfrm>
          <a:off x="1816744"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311" name="直線コネクタ 310"/>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312"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13" name="直線コネクタ 312"/>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14"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15" name="直線コネクタ 314"/>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1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17" name="フローチャート: 判断 316"/>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18" name="フローチャート: 判断 317"/>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19" name="フローチャート: 判断 318"/>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20" name="フローチャート: 判断 319"/>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146050</xdr:rowOff>
    </xdr:from>
    <xdr:to>
      <xdr:col>55</xdr:col>
      <xdr:colOff>50800</xdr:colOff>
      <xdr:row>86</xdr:row>
      <xdr:rowOff>76200</xdr:rowOff>
    </xdr:to>
    <xdr:sp macro="" textlink="">
      <xdr:nvSpPr>
        <xdr:cNvPr id="326" name="楕円 325"/>
        <xdr:cNvSpPr/>
      </xdr:nvSpPr>
      <xdr:spPr>
        <a:xfrm>
          <a:off x="10426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27" name="【福祉施設】&#10;一人当たり面積該当値テキスト"/>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146050</xdr:rowOff>
    </xdr:from>
    <xdr:to>
      <xdr:col>50</xdr:col>
      <xdr:colOff>165100</xdr:colOff>
      <xdr:row>86</xdr:row>
      <xdr:rowOff>76200</xdr:rowOff>
    </xdr:to>
    <xdr:sp macro="" textlink="">
      <xdr:nvSpPr>
        <xdr:cNvPr id="328" name="楕円 327"/>
        <xdr:cNvSpPr/>
      </xdr:nvSpPr>
      <xdr:spPr>
        <a:xfrm>
          <a:off x="9588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25400</xdr:rowOff>
    </xdr:from>
    <xdr:to>
      <xdr:col>55</xdr:col>
      <xdr:colOff>0</xdr:colOff>
      <xdr:row>86</xdr:row>
      <xdr:rowOff>25400</xdr:rowOff>
    </xdr:to>
    <xdr:cxnSp macro="">
      <xdr:nvCxnSpPr>
        <xdr:cNvPr id="329" name="直線コネクタ 328"/>
        <xdr:cNvCxnSpPr/>
      </xdr:nvCxnSpPr>
      <xdr:spPr>
        <a:xfrm>
          <a:off x="9639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133350</xdr:rowOff>
    </xdr:from>
    <xdr:to>
      <xdr:col>46</xdr:col>
      <xdr:colOff>38100</xdr:colOff>
      <xdr:row>86</xdr:row>
      <xdr:rowOff>63500</xdr:rowOff>
    </xdr:to>
    <xdr:sp macro="" textlink="">
      <xdr:nvSpPr>
        <xdr:cNvPr id="330" name="楕円 329"/>
        <xdr:cNvSpPr/>
      </xdr:nvSpPr>
      <xdr:spPr>
        <a:xfrm>
          <a:off x="8699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12700</xdr:rowOff>
    </xdr:from>
    <xdr:to>
      <xdr:col>50</xdr:col>
      <xdr:colOff>114300</xdr:colOff>
      <xdr:row>86</xdr:row>
      <xdr:rowOff>25400</xdr:rowOff>
    </xdr:to>
    <xdr:cxnSp macro="">
      <xdr:nvCxnSpPr>
        <xdr:cNvPr id="331" name="直線コネクタ 330"/>
        <xdr:cNvCxnSpPr/>
      </xdr:nvCxnSpPr>
      <xdr:spPr>
        <a:xfrm>
          <a:off x="8750300" y="1475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133350</xdr:rowOff>
    </xdr:from>
    <xdr:to>
      <xdr:col>41</xdr:col>
      <xdr:colOff>101600</xdr:colOff>
      <xdr:row>86</xdr:row>
      <xdr:rowOff>63500</xdr:rowOff>
    </xdr:to>
    <xdr:sp macro="" textlink="">
      <xdr:nvSpPr>
        <xdr:cNvPr id="332" name="楕円 331"/>
        <xdr:cNvSpPr/>
      </xdr:nvSpPr>
      <xdr:spPr>
        <a:xfrm>
          <a:off x="7810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12700</xdr:rowOff>
    </xdr:from>
    <xdr:to>
      <xdr:col>45</xdr:col>
      <xdr:colOff>177800</xdr:colOff>
      <xdr:row>86</xdr:row>
      <xdr:rowOff>12700</xdr:rowOff>
    </xdr:to>
    <xdr:cxnSp macro="">
      <xdr:nvCxnSpPr>
        <xdr:cNvPr id="333" name="直線コネクタ 332"/>
        <xdr:cNvCxnSpPr/>
      </xdr:nvCxnSpPr>
      <xdr:spPr>
        <a:xfrm>
          <a:off x="7861300" y="1475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34" name="n_1ave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35"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36" name="n_3aveValue【福祉施設】&#10;一人当たり面積"/>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67327</xdr:rowOff>
    </xdr:from>
    <xdr:ext cx="469744" cy="259045"/>
    <xdr:sp macro="" textlink="">
      <xdr:nvSpPr>
        <xdr:cNvPr id="337" name="n_1mainValue【福祉施設】&#10;一人当たり面積"/>
        <xdr:cNvSpPr txBox="1"/>
      </xdr:nvSpPr>
      <xdr:spPr>
        <a:xfrm>
          <a:off x="9391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54627</xdr:rowOff>
    </xdr:from>
    <xdr:ext cx="469744" cy="259045"/>
    <xdr:sp macro="" textlink="">
      <xdr:nvSpPr>
        <xdr:cNvPr id="338" name="n_2mainValue【福祉施設】&#10;一人当たり面積"/>
        <xdr:cNvSpPr txBox="1"/>
      </xdr:nvSpPr>
      <xdr:spPr>
        <a:xfrm>
          <a:off x="8515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54627</xdr:rowOff>
    </xdr:from>
    <xdr:ext cx="469744" cy="259045"/>
    <xdr:sp macro="" textlink="">
      <xdr:nvSpPr>
        <xdr:cNvPr id="339" name="n_3mainValue【福祉施設】&#10;一人当たり面積"/>
        <xdr:cNvSpPr txBox="1"/>
      </xdr:nvSpPr>
      <xdr:spPr>
        <a:xfrm>
          <a:off x="7626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2" name="テキスト ボックス 35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0" name="テキスト ボックス 35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64" name="直線コネクタ 363"/>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65"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66" name="直線コネクタ 365"/>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8" name="直線コネクタ 36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69" name="【市民会館】&#10;有形固定資産減価償却率平均値テキスト"/>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70" name="フローチャート: 判断 369"/>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71" name="フローチャート: 判断 370"/>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72" name="フローチャート: 判断 371"/>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73" name="フローチャート: 判断 372"/>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130175</xdr:rowOff>
    </xdr:from>
    <xdr:to>
      <xdr:col>24</xdr:col>
      <xdr:colOff>114300</xdr:colOff>
      <xdr:row>104</xdr:row>
      <xdr:rowOff>60325</xdr:rowOff>
    </xdr:to>
    <xdr:sp macro="" textlink="">
      <xdr:nvSpPr>
        <xdr:cNvPr id="379" name="楕円 378"/>
        <xdr:cNvSpPr/>
      </xdr:nvSpPr>
      <xdr:spPr>
        <a:xfrm>
          <a:off x="45847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153052</xdr:rowOff>
    </xdr:from>
    <xdr:ext cx="405111" cy="259045"/>
    <xdr:sp macro="" textlink="">
      <xdr:nvSpPr>
        <xdr:cNvPr id="380" name="【市民会館】&#10;有形固定資産減価償却率該当値テキスト"/>
        <xdr:cNvSpPr txBox="1"/>
      </xdr:nvSpPr>
      <xdr:spPr>
        <a:xfrm>
          <a:off x="4673600"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166370</xdr:rowOff>
    </xdr:from>
    <xdr:to>
      <xdr:col>20</xdr:col>
      <xdr:colOff>38100</xdr:colOff>
      <xdr:row>104</xdr:row>
      <xdr:rowOff>96520</xdr:rowOff>
    </xdr:to>
    <xdr:sp macro="" textlink="">
      <xdr:nvSpPr>
        <xdr:cNvPr id="381" name="楕円 380"/>
        <xdr:cNvSpPr/>
      </xdr:nvSpPr>
      <xdr:spPr>
        <a:xfrm>
          <a:off x="3746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9525</xdr:rowOff>
    </xdr:from>
    <xdr:to>
      <xdr:col>24</xdr:col>
      <xdr:colOff>63500</xdr:colOff>
      <xdr:row>104</xdr:row>
      <xdr:rowOff>45720</xdr:rowOff>
    </xdr:to>
    <xdr:cxnSp macro="">
      <xdr:nvCxnSpPr>
        <xdr:cNvPr id="382" name="直線コネクタ 381"/>
        <xdr:cNvCxnSpPr/>
      </xdr:nvCxnSpPr>
      <xdr:spPr>
        <a:xfrm flipV="1">
          <a:off x="3797300" y="178403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143511</xdr:rowOff>
    </xdr:from>
    <xdr:to>
      <xdr:col>15</xdr:col>
      <xdr:colOff>101600</xdr:colOff>
      <xdr:row>102</xdr:row>
      <xdr:rowOff>73661</xdr:rowOff>
    </xdr:to>
    <xdr:sp macro="" textlink="">
      <xdr:nvSpPr>
        <xdr:cNvPr id="383" name="楕円 382"/>
        <xdr:cNvSpPr/>
      </xdr:nvSpPr>
      <xdr:spPr>
        <a:xfrm>
          <a:off x="2857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22861</xdr:rowOff>
    </xdr:from>
    <xdr:to>
      <xdr:col>19</xdr:col>
      <xdr:colOff>177800</xdr:colOff>
      <xdr:row>104</xdr:row>
      <xdr:rowOff>45720</xdr:rowOff>
    </xdr:to>
    <xdr:cxnSp macro="">
      <xdr:nvCxnSpPr>
        <xdr:cNvPr id="384" name="直線コネクタ 383"/>
        <xdr:cNvCxnSpPr/>
      </xdr:nvCxnSpPr>
      <xdr:spPr>
        <a:xfrm>
          <a:off x="2908300" y="17510761"/>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76836</xdr:rowOff>
    </xdr:from>
    <xdr:to>
      <xdr:col>10</xdr:col>
      <xdr:colOff>165100</xdr:colOff>
      <xdr:row>101</xdr:row>
      <xdr:rowOff>6986</xdr:rowOff>
    </xdr:to>
    <xdr:sp macro="" textlink="">
      <xdr:nvSpPr>
        <xdr:cNvPr id="385" name="楕円 384"/>
        <xdr:cNvSpPr/>
      </xdr:nvSpPr>
      <xdr:spPr>
        <a:xfrm>
          <a:off x="19685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127636</xdr:rowOff>
    </xdr:from>
    <xdr:to>
      <xdr:col>15</xdr:col>
      <xdr:colOff>50800</xdr:colOff>
      <xdr:row>102</xdr:row>
      <xdr:rowOff>22861</xdr:rowOff>
    </xdr:to>
    <xdr:cxnSp macro="">
      <xdr:nvCxnSpPr>
        <xdr:cNvPr id="386" name="直線コネクタ 385"/>
        <xdr:cNvCxnSpPr/>
      </xdr:nvCxnSpPr>
      <xdr:spPr>
        <a:xfrm>
          <a:off x="2019300" y="17272636"/>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34307</xdr:rowOff>
    </xdr:from>
    <xdr:ext cx="405111" cy="259045"/>
    <xdr:sp macro="" textlink="">
      <xdr:nvSpPr>
        <xdr:cNvPr id="387" name="n_1ave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88" name="n_2aveValue【市民会館】&#10;有形固定資産減価償却率"/>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121938</xdr:rowOff>
    </xdr:from>
    <xdr:ext cx="405111" cy="259045"/>
    <xdr:sp macro="" textlink="">
      <xdr:nvSpPr>
        <xdr:cNvPr id="389" name="n_3aveValue【市民会館】&#10;有形固定資産減価償却率"/>
        <xdr:cNvSpPr txBox="1"/>
      </xdr:nvSpPr>
      <xdr:spPr>
        <a:xfrm>
          <a:off x="1816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113047</xdr:rowOff>
    </xdr:from>
    <xdr:ext cx="405111" cy="259045"/>
    <xdr:sp macro="" textlink="">
      <xdr:nvSpPr>
        <xdr:cNvPr id="390" name="n_1mainValue【市民会館】&#10;有形固定資産減価償却率"/>
        <xdr:cNvSpPr txBox="1"/>
      </xdr:nvSpPr>
      <xdr:spPr>
        <a:xfrm>
          <a:off x="3582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90188</xdr:rowOff>
    </xdr:from>
    <xdr:ext cx="405111" cy="259045"/>
    <xdr:sp macro="" textlink="">
      <xdr:nvSpPr>
        <xdr:cNvPr id="391" name="n_2mainValue【市民会館】&#10;有形固定資産減価償却率"/>
        <xdr:cNvSpPr txBox="1"/>
      </xdr:nvSpPr>
      <xdr:spPr>
        <a:xfrm>
          <a:off x="27057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23513</xdr:rowOff>
    </xdr:from>
    <xdr:ext cx="405111" cy="259045"/>
    <xdr:sp macro="" textlink="">
      <xdr:nvSpPr>
        <xdr:cNvPr id="392" name="n_3mainValue【市民会館】&#10;有形固定資産減価償却率"/>
        <xdr:cNvSpPr txBox="1"/>
      </xdr:nvSpPr>
      <xdr:spPr>
        <a:xfrm>
          <a:off x="1816744" y="1699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416" name="直線コネクタ 415"/>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41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418" name="直線コネクタ 41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9"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20" name="直線コネクタ 419"/>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21"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22" name="フローチャート: 判断 421"/>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23" name="フローチャート: 判断 422"/>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24" name="フローチャート: 判断 423"/>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25" name="フローチャート: 判断 424"/>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48261</xdr:rowOff>
    </xdr:from>
    <xdr:to>
      <xdr:col>55</xdr:col>
      <xdr:colOff>50800</xdr:colOff>
      <xdr:row>104</xdr:row>
      <xdr:rowOff>149861</xdr:rowOff>
    </xdr:to>
    <xdr:sp macro="" textlink="">
      <xdr:nvSpPr>
        <xdr:cNvPr id="431" name="楕円 430"/>
        <xdr:cNvSpPr/>
      </xdr:nvSpPr>
      <xdr:spPr>
        <a:xfrm>
          <a:off x="10426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71138</xdr:rowOff>
    </xdr:from>
    <xdr:ext cx="469744" cy="259045"/>
    <xdr:sp macro="" textlink="">
      <xdr:nvSpPr>
        <xdr:cNvPr id="432" name="【市民会館】&#10;一人当たり面積該当値テキスト"/>
        <xdr:cNvSpPr txBox="1"/>
      </xdr:nvSpPr>
      <xdr:spPr>
        <a:xfrm>
          <a:off x="10515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48261</xdr:rowOff>
    </xdr:from>
    <xdr:to>
      <xdr:col>50</xdr:col>
      <xdr:colOff>165100</xdr:colOff>
      <xdr:row>104</xdr:row>
      <xdr:rowOff>149861</xdr:rowOff>
    </xdr:to>
    <xdr:sp macro="" textlink="">
      <xdr:nvSpPr>
        <xdr:cNvPr id="433" name="楕円 432"/>
        <xdr:cNvSpPr/>
      </xdr:nvSpPr>
      <xdr:spPr>
        <a:xfrm>
          <a:off x="958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99061</xdr:rowOff>
    </xdr:from>
    <xdr:to>
      <xdr:col>55</xdr:col>
      <xdr:colOff>0</xdr:colOff>
      <xdr:row>104</xdr:row>
      <xdr:rowOff>99061</xdr:rowOff>
    </xdr:to>
    <xdr:cxnSp macro="">
      <xdr:nvCxnSpPr>
        <xdr:cNvPr id="434" name="直線コネクタ 433"/>
        <xdr:cNvCxnSpPr/>
      </xdr:nvCxnSpPr>
      <xdr:spPr>
        <a:xfrm>
          <a:off x="9639300" y="1792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162561</xdr:rowOff>
    </xdr:from>
    <xdr:to>
      <xdr:col>46</xdr:col>
      <xdr:colOff>38100</xdr:colOff>
      <xdr:row>107</xdr:row>
      <xdr:rowOff>92711</xdr:rowOff>
    </xdr:to>
    <xdr:sp macro="" textlink="">
      <xdr:nvSpPr>
        <xdr:cNvPr id="435" name="楕円 434"/>
        <xdr:cNvSpPr/>
      </xdr:nvSpPr>
      <xdr:spPr>
        <a:xfrm>
          <a:off x="869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99061</xdr:rowOff>
    </xdr:from>
    <xdr:to>
      <xdr:col>50</xdr:col>
      <xdr:colOff>114300</xdr:colOff>
      <xdr:row>107</xdr:row>
      <xdr:rowOff>41911</xdr:rowOff>
    </xdr:to>
    <xdr:cxnSp macro="">
      <xdr:nvCxnSpPr>
        <xdr:cNvPr id="436" name="直線コネクタ 435"/>
        <xdr:cNvCxnSpPr/>
      </xdr:nvCxnSpPr>
      <xdr:spPr>
        <a:xfrm flipV="1">
          <a:off x="8750300" y="17929861"/>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437" name="楕円 436"/>
        <xdr:cNvSpPr/>
      </xdr:nvSpPr>
      <xdr:spPr>
        <a:xfrm>
          <a:off x="781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41911</xdr:rowOff>
    </xdr:from>
    <xdr:to>
      <xdr:col>45</xdr:col>
      <xdr:colOff>177800</xdr:colOff>
      <xdr:row>107</xdr:row>
      <xdr:rowOff>41911</xdr:rowOff>
    </xdr:to>
    <xdr:cxnSp macro="">
      <xdr:nvCxnSpPr>
        <xdr:cNvPr id="438" name="直線コネクタ 437"/>
        <xdr:cNvCxnSpPr/>
      </xdr:nvCxnSpPr>
      <xdr:spPr>
        <a:xfrm>
          <a:off x="7861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39"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40"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41" name="n_3ave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166388</xdr:rowOff>
    </xdr:from>
    <xdr:ext cx="469744" cy="259045"/>
    <xdr:sp macro="" textlink="">
      <xdr:nvSpPr>
        <xdr:cNvPr id="442" name="n_1main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83838</xdr:rowOff>
    </xdr:from>
    <xdr:ext cx="469744" cy="259045"/>
    <xdr:sp macro="" textlink="">
      <xdr:nvSpPr>
        <xdr:cNvPr id="443" name="n_2mainValue【市民会館】&#10;一人当たり面積"/>
        <xdr:cNvSpPr txBox="1"/>
      </xdr:nvSpPr>
      <xdr:spPr>
        <a:xfrm>
          <a:off x="8515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444" name="n_3mainValue【市民会館】&#10;一人当たり面積"/>
        <xdr:cNvSpPr txBox="1"/>
      </xdr:nvSpPr>
      <xdr:spPr>
        <a:xfrm>
          <a:off x="7626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5" name="テキスト ボックス 4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5" name="テキスト ボックス 4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69" name="直線コネクタ 468"/>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70"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71" name="直線コネクタ 470"/>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2"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3" name="直線コネクタ 47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74" name="【一般廃棄物処理施設】&#10;有形固定資産減価償却率平均値テキスト"/>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75" name="フローチャート: 判断 474"/>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76" name="フローチャート: 判断 475"/>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77" name="フローチャート: 判断 476"/>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78" name="フローチャート: 判断 477"/>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36830</xdr:rowOff>
    </xdr:from>
    <xdr:to>
      <xdr:col>85</xdr:col>
      <xdr:colOff>177800</xdr:colOff>
      <xdr:row>40</xdr:row>
      <xdr:rowOff>138430</xdr:rowOff>
    </xdr:to>
    <xdr:sp macro="" textlink="">
      <xdr:nvSpPr>
        <xdr:cNvPr id="484" name="楕円 483"/>
        <xdr:cNvSpPr/>
      </xdr:nvSpPr>
      <xdr:spPr>
        <a:xfrm>
          <a:off x="16268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123207</xdr:rowOff>
    </xdr:from>
    <xdr:ext cx="405111" cy="259045"/>
    <xdr:sp macro="" textlink="">
      <xdr:nvSpPr>
        <xdr:cNvPr id="485" name="【一般廃棄物処理施設】&#10;有形固定資産減価償却率該当値テキスト"/>
        <xdr:cNvSpPr txBox="1"/>
      </xdr:nvSpPr>
      <xdr:spPr>
        <a:xfrm>
          <a:off x="16357600" y="680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111125</xdr:rowOff>
    </xdr:from>
    <xdr:to>
      <xdr:col>81</xdr:col>
      <xdr:colOff>101600</xdr:colOff>
      <xdr:row>41</xdr:row>
      <xdr:rowOff>41275</xdr:rowOff>
    </xdr:to>
    <xdr:sp macro="" textlink="">
      <xdr:nvSpPr>
        <xdr:cNvPr id="486" name="楕円 485"/>
        <xdr:cNvSpPr/>
      </xdr:nvSpPr>
      <xdr:spPr>
        <a:xfrm>
          <a:off x="15430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87630</xdr:rowOff>
    </xdr:from>
    <xdr:to>
      <xdr:col>85</xdr:col>
      <xdr:colOff>127000</xdr:colOff>
      <xdr:row>40</xdr:row>
      <xdr:rowOff>161925</xdr:rowOff>
    </xdr:to>
    <xdr:cxnSp macro="">
      <xdr:nvCxnSpPr>
        <xdr:cNvPr id="487" name="直線コネクタ 486"/>
        <xdr:cNvCxnSpPr/>
      </xdr:nvCxnSpPr>
      <xdr:spPr>
        <a:xfrm flipV="1">
          <a:off x="15481300" y="694563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34925</xdr:rowOff>
    </xdr:from>
    <xdr:to>
      <xdr:col>76</xdr:col>
      <xdr:colOff>165100</xdr:colOff>
      <xdr:row>39</xdr:row>
      <xdr:rowOff>136525</xdr:rowOff>
    </xdr:to>
    <xdr:sp macro="" textlink="">
      <xdr:nvSpPr>
        <xdr:cNvPr id="488" name="楕円 487"/>
        <xdr:cNvSpPr/>
      </xdr:nvSpPr>
      <xdr:spPr>
        <a:xfrm>
          <a:off x="14541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85725</xdr:rowOff>
    </xdr:from>
    <xdr:to>
      <xdr:col>81</xdr:col>
      <xdr:colOff>50800</xdr:colOff>
      <xdr:row>40</xdr:row>
      <xdr:rowOff>161925</xdr:rowOff>
    </xdr:to>
    <xdr:cxnSp macro="">
      <xdr:nvCxnSpPr>
        <xdr:cNvPr id="489" name="直線コネクタ 488"/>
        <xdr:cNvCxnSpPr/>
      </xdr:nvCxnSpPr>
      <xdr:spPr>
        <a:xfrm>
          <a:off x="14592300" y="677227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90" name="楕円 489"/>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39</xdr:row>
      <xdr:rowOff>85725</xdr:rowOff>
    </xdr:to>
    <xdr:cxnSp macro="">
      <xdr:nvCxnSpPr>
        <xdr:cNvPr id="491" name="直線コネクタ 490"/>
        <xdr:cNvCxnSpPr/>
      </xdr:nvCxnSpPr>
      <xdr:spPr>
        <a:xfrm>
          <a:off x="13703300" y="6534150"/>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92"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93"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94"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32402</xdr:rowOff>
    </xdr:from>
    <xdr:ext cx="405111" cy="259045"/>
    <xdr:sp macro="" textlink="">
      <xdr:nvSpPr>
        <xdr:cNvPr id="495" name="n_1mainValue【一般廃棄物処理施設】&#10;有形固定資産減価償却率"/>
        <xdr:cNvSpPr txBox="1"/>
      </xdr:nvSpPr>
      <xdr:spPr>
        <a:xfrm>
          <a:off x="152660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127652</xdr:rowOff>
    </xdr:from>
    <xdr:ext cx="405111" cy="259045"/>
    <xdr:sp macro="" textlink="">
      <xdr:nvSpPr>
        <xdr:cNvPr id="496" name="n_2mainValue【一般廃棄物処理施設】&#10;有形固定資産減価償却率"/>
        <xdr:cNvSpPr txBox="1"/>
      </xdr:nvSpPr>
      <xdr:spPr>
        <a:xfrm>
          <a:off x="143897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97" name="n_3mainValue【一般廃棄物処理施設】&#10;有形固定資産減価償却率"/>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8" name="直線コネクタ 5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9" name="テキスト ボックス 50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0" name="直線コネクタ 5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1" name="テキスト ボックス 51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2" name="直線コネクタ 5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3" name="テキスト ボックス 51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4" name="直線コネクタ 5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5" name="テキスト ボックス 51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6" name="直線コネクタ 5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7" name="テキスト ボックス 51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521" name="直線コネクタ 520"/>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522"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523" name="直線コネクタ 522"/>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524"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525" name="直線コネクタ 524"/>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111417</xdr:rowOff>
    </xdr:from>
    <xdr:ext cx="534377" cy="259045"/>
    <xdr:sp macro="" textlink="">
      <xdr:nvSpPr>
        <xdr:cNvPr id="526" name="【一般廃棄物処理施設】&#10;一人当たり有形固定資産（償却資産）額平均値テキスト"/>
        <xdr:cNvSpPr txBox="1"/>
      </xdr:nvSpPr>
      <xdr:spPr>
        <a:xfrm>
          <a:off x="22199600" y="6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27" name="フローチャート: 判断 526"/>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28" name="フローチャート: 判断 527"/>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29" name="フローチャート: 判断 528"/>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30" name="フローチャート: 判断 529"/>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80378</xdr:rowOff>
    </xdr:from>
    <xdr:to>
      <xdr:col>116</xdr:col>
      <xdr:colOff>114300</xdr:colOff>
      <xdr:row>42</xdr:row>
      <xdr:rowOff>10528</xdr:rowOff>
    </xdr:to>
    <xdr:sp macro="" textlink="">
      <xdr:nvSpPr>
        <xdr:cNvPr id="536" name="楕円 535"/>
        <xdr:cNvSpPr/>
      </xdr:nvSpPr>
      <xdr:spPr>
        <a:xfrm>
          <a:off x="22110700" y="71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166755</xdr:rowOff>
    </xdr:from>
    <xdr:ext cx="534377" cy="259045"/>
    <xdr:sp macro="" textlink="">
      <xdr:nvSpPr>
        <xdr:cNvPr id="537" name="【一般廃棄物処理施設】&#10;一人当たり有形固定資産（償却資産）額該当値テキスト"/>
        <xdr:cNvSpPr txBox="1"/>
      </xdr:nvSpPr>
      <xdr:spPr>
        <a:xfrm>
          <a:off x="22199600" y="70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80744</xdr:rowOff>
    </xdr:from>
    <xdr:to>
      <xdr:col>112</xdr:col>
      <xdr:colOff>38100</xdr:colOff>
      <xdr:row>42</xdr:row>
      <xdr:rowOff>10894</xdr:rowOff>
    </xdr:to>
    <xdr:sp macro="" textlink="">
      <xdr:nvSpPr>
        <xdr:cNvPr id="538" name="楕円 537"/>
        <xdr:cNvSpPr/>
      </xdr:nvSpPr>
      <xdr:spPr>
        <a:xfrm>
          <a:off x="21272500" y="71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131178</xdr:rowOff>
    </xdr:from>
    <xdr:to>
      <xdr:col>116</xdr:col>
      <xdr:colOff>63500</xdr:colOff>
      <xdr:row>41</xdr:row>
      <xdr:rowOff>131544</xdr:rowOff>
    </xdr:to>
    <xdr:cxnSp macro="">
      <xdr:nvCxnSpPr>
        <xdr:cNvPr id="539" name="直線コネクタ 538"/>
        <xdr:cNvCxnSpPr/>
      </xdr:nvCxnSpPr>
      <xdr:spPr>
        <a:xfrm flipV="1">
          <a:off x="21323300" y="7160628"/>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110561</xdr:rowOff>
    </xdr:from>
    <xdr:to>
      <xdr:col>107</xdr:col>
      <xdr:colOff>101600</xdr:colOff>
      <xdr:row>42</xdr:row>
      <xdr:rowOff>40711</xdr:rowOff>
    </xdr:to>
    <xdr:sp macro="" textlink="">
      <xdr:nvSpPr>
        <xdr:cNvPr id="540" name="楕円 539"/>
        <xdr:cNvSpPr/>
      </xdr:nvSpPr>
      <xdr:spPr>
        <a:xfrm>
          <a:off x="20383500" y="71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131544</xdr:rowOff>
    </xdr:from>
    <xdr:to>
      <xdr:col>111</xdr:col>
      <xdr:colOff>177800</xdr:colOff>
      <xdr:row>41</xdr:row>
      <xdr:rowOff>161361</xdr:rowOff>
    </xdr:to>
    <xdr:cxnSp macro="">
      <xdr:nvCxnSpPr>
        <xdr:cNvPr id="541" name="直線コネクタ 540"/>
        <xdr:cNvCxnSpPr/>
      </xdr:nvCxnSpPr>
      <xdr:spPr>
        <a:xfrm flipV="1">
          <a:off x="20434300" y="7160994"/>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154825</xdr:rowOff>
    </xdr:from>
    <xdr:to>
      <xdr:col>102</xdr:col>
      <xdr:colOff>165100</xdr:colOff>
      <xdr:row>42</xdr:row>
      <xdr:rowOff>84975</xdr:rowOff>
    </xdr:to>
    <xdr:sp macro="" textlink="">
      <xdr:nvSpPr>
        <xdr:cNvPr id="542" name="楕円 541"/>
        <xdr:cNvSpPr/>
      </xdr:nvSpPr>
      <xdr:spPr>
        <a:xfrm>
          <a:off x="19494500" y="71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161361</xdr:rowOff>
    </xdr:from>
    <xdr:to>
      <xdr:col>107</xdr:col>
      <xdr:colOff>50800</xdr:colOff>
      <xdr:row>42</xdr:row>
      <xdr:rowOff>34175</xdr:rowOff>
    </xdr:to>
    <xdr:cxnSp macro="">
      <xdr:nvCxnSpPr>
        <xdr:cNvPr id="543" name="直線コネクタ 542"/>
        <xdr:cNvCxnSpPr/>
      </xdr:nvCxnSpPr>
      <xdr:spPr>
        <a:xfrm flipV="1">
          <a:off x="19545300" y="7190811"/>
          <a:ext cx="889000" cy="4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44"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45"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46" name="n_3aveValue【一般廃棄物処理施設】&#10;一人当たり有形固定資産（償却資産）額"/>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2021</xdr:rowOff>
    </xdr:from>
    <xdr:ext cx="534377" cy="259045"/>
    <xdr:sp macro="" textlink="">
      <xdr:nvSpPr>
        <xdr:cNvPr id="547" name="n_1mainValue【一般廃棄物処理施設】&#10;一人当たり有形固定資産（償却資産）額"/>
        <xdr:cNvSpPr txBox="1"/>
      </xdr:nvSpPr>
      <xdr:spPr>
        <a:xfrm>
          <a:off x="21043411" y="72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31838</xdr:rowOff>
    </xdr:from>
    <xdr:ext cx="469744" cy="259045"/>
    <xdr:sp macro="" textlink="">
      <xdr:nvSpPr>
        <xdr:cNvPr id="548" name="n_2mainValue【一般廃棄物処理施設】&#10;一人当たり有形固定資産（償却資産）額"/>
        <xdr:cNvSpPr txBox="1"/>
      </xdr:nvSpPr>
      <xdr:spPr>
        <a:xfrm>
          <a:off x="20199428" y="723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76102</xdr:rowOff>
    </xdr:from>
    <xdr:ext cx="378565" cy="259045"/>
    <xdr:sp macro="" textlink="">
      <xdr:nvSpPr>
        <xdr:cNvPr id="549" name="n_3mainValue【一般廃棄物処理施設】&#10;一人当たり有形固定資産（償却資産）額"/>
        <xdr:cNvSpPr txBox="1"/>
      </xdr:nvSpPr>
      <xdr:spPr>
        <a:xfrm>
          <a:off x="19356017" y="7277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72" name="直線コネクタ 57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7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74" name="直線コネクタ 57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7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76" name="直線コネクタ 57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577" name="【保健センター・保健所】&#10;有形固定資産減価償却率平均値テキスト"/>
        <xdr:cNvSpPr txBox="1"/>
      </xdr:nvSpPr>
      <xdr:spPr>
        <a:xfrm>
          <a:off x="163576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78" name="フローチャート: 判断 57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79" name="フローチャート: 判断 57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80" name="フローチャート: 判断 57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81" name="フローチャート: 判断 580"/>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587" name="楕円 586"/>
        <xdr:cNvSpPr/>
      </xdr:nvSpPr>
      <xdr:spPr>
        <a:xfrm>
          <a:off x="162687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32783</xdr:rowOff>
    </xdr:from>
    <xdr:ext cx="405111" cy="259045"/>
    <xdr:sp macro="" textlink="">
      <xdr:nvSpPr>
        <xdr:cNvPr id="588" name="【保健センター・保健所】&#10;有形固定資産減価償却率該当値テキスト"/>
        <xdr:cNvSpPr txBox="1"/>
      </xdr:nvSpPr>
      <xdr:spPr>
        <a:xfrm>
          <a:off x="16357600"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100076</xdr:rowOff>
    </xdr:from>
    <xdr:to>
      <xdr:col>81</xdr:col>
      <xdr:colOff>101600</xdr:colOff>
      <xdr:row>61</xdr:row>
      <xdr:rowOff>30226</xdr:rowOff>
    </xdr:to>
    <xdr:sp macro="" textlink="">
      <xdr:nvSpPr>
        <xdr:cNvPr id="589" name="楕円 588"/>
        <xdr:cNvSpPr/>
      </xdr:nvSpPr>
      <xdr:spPr>
        <a:xfrm>
          <a:off x="15430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105156</xdr:rowOff>
    </xdr:from>
    <xdr:to>
      <xdr:col>85</xdr:col>
      <xdr:colOff>127000</xdr:colOff>
      <xdr:row>60</xdr:row>
      <xdr:rowOff>150876</xdr:rowOff>
    </xdr:to>
    <xdr:cxnSp macro="">
      <xdr:nvCxnSpPr>
        <xdr:cNvPr id="590" name="直線コネクタ 589"/>
        <xdr:cNvCxnSpPr/>
      </xdr:nvCxnSpPr>
      <xdr:spPr>
        <a:xfrm flipV="1">
          <a:off x="15481300" y="103921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77216</xdr:rowOff>
    </xdr:from>
    <xdr:to>
      <xdr:col>76</xdr:col>
      <xdr:colOff>165100</xdr:colOff>
      <xdr:row>61</xdr:row>
      <xdr:rowOff>7366</xdr:rowOff>
    </xdr:to>
    <xdr:sp macro="" textlink="">
      <xdr:nvSpPr>
        <xdr:cNvPr id="591" name="楕円 590"/>
        <xdr:cNvSpPr/>
      </xdr:nvSpPr>
      <xdr:spPr>
        <a:xfrm>
          <a:off x="14541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128016</xdr:rowOff>
    </xdr:from>
    <xdr:to>
      <xdr:col>81</xdr:col>
      <xdr:colOff>50800</xdr:colOff>
      <xdr:row>60</xdr:row>
      <xdr:rowOff>150876</xdr:rowOff>
    </xdr:to>
    <xdr:cxnSp macro="">
      <xdr:nvCxnSpPr>
        <xdr:cNvPr id="592" name="直線コネクタ 591"/>
        <xdr:cNvCxnSpPr/>
      </xdr:nvCxnSpPr>
      <xdr:spPr>
        <a:xfrm>
          <a:off x="14592300" y="104150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77216</xdr:rowOff>
    </xdr:from>
    <xdr:to>
      <xdr:col>72</xdr:col>
      <xdr:colOff>38100</xdr:colOff>
      <xdr:row>61</xdr:row>
      <xdr:rowOff>7366</xdr:rowOff>
    </xdr:to>
    <xdr:sp macro="" textlink="">
      <xdr:nvSpPr>
        <xdr:cNvPr id="593" name="楕円 592"/>
        <xdr:cNvSpPr/>
      </xdr:nvSpPr>
      <xdr:spPr>
        <a:xfrm>
          <a:off x="13652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128016</xdr:rowOff>
    </xdr:from>
    <xdr:to>
      <xdr:col>76</xdr:col>
      <xdr:colOff>114300</xdr:colOff>
      <xdr:row>60</xdr:row>
      <xdr:rowOff>128016</xdr:rowOff>
    </xdr:to>
    <xdr:cxnSp macro="">
      <xdr:nvCxnSpPr>
        <xdr:cNvPr id="594" name="直線コネクタ 593"/>
        <xdr:cNvCxnSpPr/>
      </xdr:nvCxnSpPr>
      <xdr:spPr>
        <a:xfrm>
          <a:off x="13703300" y="10415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595" name="n_1aveValue【保健センター・保健所】&#10;有形固定資産減価償却率"/>
        <xdr:cNvSpPr txBox="1"/>
      </xdr:nvSpPr>
      <xdr:spPr>
        <a:xfrm>
          <a:off x="152660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96" name="n_2aveValue【保健センター・保健所】&#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163085</xdr:rowOff>
    </xdr:from>
    <xdr:ext cx="405111" cy="259045"/>
    <xdr:sp macro="" textlink="">
      <xdr:nvSpPr>
        <xdr:cNvPr id="597" name="n_3aveValue【保健センター・保健所】&#10;有形固定資産減価償却率"/>
        <xdr:cNvSpPr txBox="1"/>
      </xdr:nvSpPr>
      <xdr:spPr>
        <a:xfrm>
          <a:off x="13500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21353</xdr:rowOff>
    </xdr:from>
    <xdr:ext cx="405111" cy="259045"/>
    <xdr:sp macro="" textlink="">
      <xdr:nvSpPr>
        <xdr:cNvPr id="598" name="n_1mainValue【保健センター・保健所】&#10;有形固定資産減価償却率"/>
        <xdr:cNvSpPr txBox="1"/>
      </xdr:nvSpPr>
      <xdr:spPr>
        <a:xfrm>
          <a:off x="152660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599" name="n_2mainValue【保健センター・保健所】&#10;有形固定資産減価償却率"/>
        <xdr:cNvSpPr txBox="1"/>
      </xdr:nvSpPr>
      <xdr:spPr>
        <a:xfrm>
          <a:off x="14389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600" name="n_3mainValue【保健センター・保健所】&#10;有形固定資産減価償却率"/>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1" name="直線コネクタ 6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2" name="テキスト ボックス 6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3" name="直線コネクタ 6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4" name="テキスト ボックス 6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5" name="直線コネクタ 6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6" name="テキスト ボックス 6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7" name="直線コネクタ 6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8" name="テキスト ボックス 6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9" name="直線コネクタ 6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0" name="テキスト ボックス 6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1" name="直線コネクタ 6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2" name="テキスト ボックス 6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626" name="直線コネクタ 625"/>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27"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28" name="直線コネクタ 627"/>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629"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630" name="直線コネクタ 629"/>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631" name="【保健センター・保健所】&#10;一人当たり面積平均値テキスト"/>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632" name="フローチャート: 判断 631"/>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33" name="フローチャート: 判断 632"/>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34" name="フローチャート: 判断 633"/>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35" name="フローチャート: 判断 634"/>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153307</xdr:rowOff>
    </xdr:from>
    <xdr:to>
      <xdr:col>116</xdr:col>
      <xdr:colOff>114300</xdr:colOff>
      <xdr:row>60</xdr:row>
      <xdr:rowOff>83457</xdr:rowOff>
    </xdr:to>
    <xdr:sp macro="" textlink="">
      <xdr:nvSpPr>
        <xdr:cNvPr id="641" name="楕円 640"/>
        <xdr:cNvSpPr/>
      </xdr:nvSpPr>
      <xdr:spPr>
        <a:xfrm>
          <a:off x="22110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4734</xdr:rowOff>
    </xdr:from>
    <xdr:ext cx="469744" cy="259045"/>
    <xdr:sp macro="" textlink="">
      <xdr:nvSpPr>
        <xdr:cNvPr id="642" name="【保健センター・保健所】&#10;一人当たり面積該当値テキスト"/>
        <xdr:cNvSpPr txBox="1"/>
      </xdr:nvSpPr>
      <xdr:spPr>
        <a:xfrm>
          <a:off x="22199600" y="1012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153307</xdr:rowOff>
    </xdr:from>
    <xdr:to>
      <xdr:col>112</xdr:col>
      <xdr:colOff>38100</xdr:colOff>
      <xdr:row>60</xdr:row>
      <xdr:rowOff>83457</xdr:rowOff>
    </xdr:to>
    <xdr:sp macro="" textlink="">
      <xdr:nvSpPr>
        <xdr:cNvPr id="643" name="楕円 642"/>
        <xdr:cNvSpPr/>
      </xdr:nvSpPr>
      <xdr:spPr>
        <a:xfrm>
          <a:off x="2127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32657</xdr:rowOff>
    </xdr:from>
    <xdr:to>
      <xdr:col>116</xdr:col>
      <xdr:colOff>63500</xdr:colOff>
      <xdr:row>60</xdr:row>
      <xdr:rowOff>32657</xdr:rowOff>
    </xdr:to>
    <xdr:cxnSp macro="">
      <xdr:nvCxnSpPr>
        <xdr:cNvPr id="644" name="直線コネクタ 643"/>
        <xdr:cNvCxnSpPr/>
      </xdr:nvCxnSpPr>
      <xdr:spPr>
        <a:xfrm>
          <a:off x="21323300" y="10319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645" name="楕円 644"/>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32657</xdr:rowOff>
    </xdr:from>
    <xdr:to>
      <xdr:col>111</xdr:col>
      <xdr:colOff>177800</xdr:colOff>
      <xdr:row>61</xdr:row>
      <xdr:rowOff>122465</xdr:rowOff>
    </xdr:to>
    <xdr:cxnSp macro="">
      <xdr:nvCxnSpPr>
        <xdr:cNvPr id="646" name="直線コネクタ 645"/>
        <xdr:cNvCxnSpPr/>
      </xdr:nvCxnSpPr>
      <xdr:spPr>
        <a:xfrm flipV="1">
          <a:off x="20434300" y="103196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14515</xdr:rowOff>
    </xdr:from>
    <xdr:to>
      <xdr:col>102</xdr:col>
      <xdr:colOff>165100</xdr:colOff>
      <xdr:row>60</xdr:row>
      <xdr:rowOff>116115</xdr:rowOff>
    </xdr:to>
    <xdr:sp macro="" textlink="">
      <xdr:nvSpPr>
        <xdr:cNvPr id="647" name="楕円 646"/>
        <xdr:cNvSpPr/>
      </xdr:nvSpPr>
      <xdr:spPr>
        <a:xfrm>
          <a:off x="19494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65315</xdr:rowOff>
    </xdr:from>
    <xdr:to>
      <xdr:col>107</xdr:col>
      <xdr:colOff>50800</xdr:colOff>
      <xdr:row>61</xdr:row>
      <xdr:rowOff>122465</xdr:rowOff>
    </xdr:to>
    <xdr:cxnSp macro="">
      <xdr:nvCxnSpPr>
        <xdr:cNvPr id="648" name="直線コネクタ 647"/>
        <xdr:cNvCxnSpPr/>
      </xdr:nvCxnSpPr>
      <xdr:spPr>
        <a:xfrm>
          <a:off x="19545300" y="103523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649" name="n_1ave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50" name="n_2aveValue【保健センター・保健所】&#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651" name="n_3aveValue【保健センター・保健所】&#10;一人当たり面積"/>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99984</xdr:rowOff>
    </xdr:from>
    <xdr:ext cx="469744" cy="259045"/>
    <xdr:sp macro="" textlink="">
      <xdr:nvSpPr>
        <xdr:cNvPr id="652" name="n_1mainValue【保健センター・保健所】&#10;一人当たり面積"/>
        <xdr:cNvSpPr txBox="1"/>
      </xdr:nvSpPr>
      <xdr:spPr>
        <a:xfrm>
          <a:off x="210757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653" name="n_2main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132642</xdr:rowOff>
    </xdr:from>
    <xdr:ext cx="469744" cy="259045"/>
    <xdr:sp macro="" textlink="">
      <xdr:nvSpPr>
        <xdr:cNvPr id="654" name="n_3mainValue【保健センター・保健所】&#10;一人当たり面積"/>
        <xdr:cNvSpPr txBox="1"/>
      </xdr:nvSpPr>
      <xdr:spPr>
        <a:xfrm>
          <a:off x="193104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5" name="テキスト ボックス 66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6" name="直線コネクタ 6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67" name="テキスト ボックス 66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8" name="直線コネクタ 6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9" name="テキスト ボックス 6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0" name="直線コネクタ 6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1" name="テキスト ボックス 6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2" name="直線コネクタ 6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3" name="テキスト ボックス 6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4" name="直線コネクタ 6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5" name="テキスト ボックス 6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6" name="直線コネクタ 6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77" name="テキスト ボックス 67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79" name="テキスト ボックス 67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81" name="直線コネクタ 680"/>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82"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83" name="直線コネクタ 682"/>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84"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85" name="直線コネクタ 684"/>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83656</xdr:rowOff>
    </xdr:from>
    <xdr:ext cx="405111" cy="259045"/>
    <xdr:sp macro="" textlink="">
      <xdr:nvSpPr>
        <xdr:cNvPr id="686" name="【消防施設】&#10;有形固定資産減価償却率平均値テキスト"/>
        <xdr:cNvSpPr txBox="1"/>
      </xdr:nvSpPr>
      <xdr:spPr>
        <a:xfrm>
          <a:off x="16357600" y="1379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87" name="フローチャート: 判断 686"/>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88" name="フローチャート: 判断 687"/>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89" name="フローチャート: 判断 688"/>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90" name="フローチャート: 判断 689"/>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96" name="楕円 695"/>
        <xdr:cNvSpPr/>
      </xdr:nvSpPr>
      <xdr:spPr>
        <a:xfrm>
          <a:off x="162687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115950</xdr:rowOff>
    </xdr:from>
    <xdr:ext cx="405111" cy="259045"/>
    <xdr:sp macro="" textlink="">
      <xdr:nvSpPr>
        <xdr:cNvPr id="697" name="【消防施設】&#10;有形固定資産減価償却率該当値テキスト"/>
        <xdr:cNvSpPr txBox="1"/>
      </xdr:nvSpPr>
      <xdr:spPr>
        <a:xfrm>
          <a:off x="16357600"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31387</xdr:rowOff>
    </xdr:from>
    <xdr:to>
      <xdr:col>81</xdr:col>
      <xdr:colOff>101600</xdr:colOff>
      <xdr:row>83</xdr:row>
      <xdr:rowOff>132987</xdr:rowOff>
    </xdr:to>
    <xdr:sp macro="" textlink="">
      <xdr:nvSpPr>
        <xdr:cNvPr id="698" name="楕円 697"/>
        <xdr:cNvSpPr/>
      </xdr:nvSpPr>
      <xdr:spPr>
        <a:xfrm>
          <a:off x="15430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16873</xdr:rowOff>
    </xdr:from>
    <xdr:to>
      <xdr:col>85</xdr:col>
      <xdr:colOff>127000</xdr:colOff>
      <xdr:row>83</xdr:row>
      <xdr:rowOff>82187</xdr:rowOff>
    </xdr:to>
    <xdr:cxnSp macro="">
      <xdr:nvCxnSpPr>
        <xdr:cNvPr id="699" name="直線コネクタ 698"/>
        <xdr:cNvCxnSpPr/>
      </xdr:nvCxnSpPr>
      <xdr:spPr>
        <a:xfrm flipV="1">
          <a:off x="15481300" y="142472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77107</xdr:rowOff>
    </xdr:from>
    <xdr:to>
      <xdr:col>76</xdr:col>
      <xdr:colOff>165100</xdr:colOff>
      <xdr:row>84</xdr:row>
      <xdr:rowOff>7257</xdr:rowOff>
    </xdr:to>
    <xdr:sp macro="" textlink="">
      <xdr:nvSpPr>
        <xdr:cNvPr id="700" name="楕円 699"/>
        <xdr:cNvSpPr/>
      </xdr:nvSpPr>
      <xdr:spPr>
        <a:xfrm>
          <a:off x="1454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82187</xdr:rowOff>
    </xdr:from>
    <xdr:to>
      <xdr:col>81</xdr:col>
      <xdr:colOff>50800</xdr:colOff>
      <xdr:row>83</xdr:row>
      <xdr:rowOff>127907</xdr:rowOff>
    </xdr:to>
    <xdr:cxnSp macro="">
      <xdr:nvCxnSpPr>
        <xdr:cNvPr id="701" name="直線コネクタ 700"/>
        <xdr:cNvCxnSpPr/>
      </xdr:nvCxnSpPr>
      <xdr:spPr>
        <a:xfrm flipV="1">
          <a:off x="14592300" y="143125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50981</xdr:rowOff>
    </xdr:from>
    <xdr:to>
      <xdr:col>72</xdr:col>
      <xdr:colOff>38100</xdr:colOff>
      <xdr:row>83</xdr:row>
      <xdr:rowOff>152581</xdr:rowOff>
    </xdr:to>
    <xdr:sp macro="" textlink="">
      <xdr:nvSpPr>
        <xdr:cNvPr id="702" name="楕円 701"/>
        <xdr:cNvSpPr/>
      </xdr:nvSpPr>
      <xdr:spPr>
        <a:xfrm>
          <a:off x="13652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101781</xdr:rowOff>
    </xdr:from>
    <xdr:to>
      <xdr:col>76</xdr:col>
      <xdr:colOff>114300</xdr:colOff>
      <xdr:row>83</xdr:row>
      <xdr:rowOff>127907</xdr:rowOff>
    </xdr:to>
    <xdr:cxnSp macro="">
      <xdr:nvCxnSpPr>
        <xdr:cNvPr id="703" name="直線コネクタ 702"/>
        <xdr:cNvCxnSpPr/>
      </xdr:nvCxnSpPr>
      <xdr:spPr>
        <a:xfrm>
          <a:off x="13703300" y="143321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704" name="n_1ave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705" name="n_2aveValue【消防施設】&#10;有形固定資産減価償却率"/>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706" name="n_3aveValue【消防施設】&#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124114</xdr:rowOff>
    </xdr:from>
    <xdr:ext cx="405111" cy="259045"/>
    <xdr:sp macro="" textlink="">
      <xdr:nvSpPr>
        <xdr:cNvPr id="707" name="n_1mainValue【消防施設】&#10;有形固定資産減価償却率"/>
        <xdr:cNvSpPr txBox="1"/>
      </xdr:nvSpPr>
      <xdr:spPr>
        <a:xfrm>
          <a:off x="15266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708" name="n_2mainValue【消防施設】&#10;有形固定資産減価償却率"/>
        <xdr:cNvSpPr txBox="1"/>
      </xdr:nvSpPr>
      <xdr:spPr>
        <a:xfrm>
          <a:off x="14389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143708</xdr:rowOff>
    </xdr:from>
    <xdr:ext cx="405111" cy="259045"/>
    <xdr:sp macro="" textlink="">
      <xdr:nvSpPr>
        <xdr:cNvPr id="709" name="n_3mainValue【消防施設】&#10;有形固定資産減価償却率"/>
        <xdr:cNvSpPr txBox="1"/>
      </xdr:nvSpPr>
      <xdr:spPr>
        <a:xfrm>
          <a:off x="13500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0" name="直線コネクタ 7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1" name="テキスト ボックス 7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2" name="直線コネクタ 7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3" name="テキスト ボックス 7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4" name="直線コネクタ 7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5" name="テキスト ボックス 7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6" name="直線コネクタ 7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7" name="テキスト ボックス 7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8" name="直線コネクタ 7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9" name="テキスト ボックス 7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733" name="直線コネクタ 732"/>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5" name="直線コネクタ 73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736"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737" name="直線コネクタ 736"/>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38" name="【消防施設】&#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39" name="フローチャート: 判断 738"/>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40" name="フローチャート: 判断 739"/>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41" name="フローチャート: 判断 740"/>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42" name="フローチャート: 判断 741"/>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48" name="楕円 747"/>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78757</xdr:rowOff>
    </xdr:from>
    <xdr:ext cx="469744" cy="259045"/>
    <xdr:sp macro="" textlink="">
      <xdr:nvSpPr>
        <xdr:cNvPr id="749" name="【消防施設】&#10;一人当たり面積該当値テキスト"/>
        <xdr:cNvSpPr txBox="1"/>
      </xdr:nvSpPr>
      <xdr:spPr>
        <a:xfrm>
          <a:off x="2219960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50" name="楕円 749"/>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51" name="直線コネクタ 750"/>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52" name="楕円 751"/>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114300</xdr:rowOff>
    </xdr:to>
    <xdr:cxnSp macro="">
      <xdr:nvCxnSpPr>
        <xdr:cNvPr id="753" name="直線コネクタ 752"/>
        <xdr:cNvCxnSpPr/>
      </xdr:nvCxnSpPr>
      <xdr:spPr>
        <a:xfrm flipV="1">
          <a:off x="20434300" y="1450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54" name="楕円 753"/>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114300</xdr:rowOff>
    </xdr:to>
    <xdr:cxnSp macro="">
      <xdr:nvCxnSpPr>
        <xdr:cNvPr id="755" name="直線コネクタ 754"/>
        <xdr:cNvCxnSpPr/>
      </xdr:nvCxnSpPr>
      <xdr:spPr>
        <a:xfrm>
          <a:off x="19545300" y="1450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56"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57" name="n_2ave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58" name="n_3ave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2557</xdr:rowOff>
    </xdr:from>
    <xdr:ext cx="469744" cy="259045"/>
    <xdr:sp macro="" textlink="">
      <xdr:nvSpPr>
        <xdr:cNvPr id="759" name="n_1mainValue【消防施設】&#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760" name="n_2main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2557</xdr:rowOff>
    </xdr:from>
    <xdr:ext cx="469744" cy="259045"/>
    <xdr:sp macro="" textlink="">
      <xdr:nvSpPr>
        <xdr:cNvPr id="761" name="n_3mainValue【消防施設】&#10;一人当たり面積"/>
        <xdr:cNvSpPr txBox="1"/>
      </xdr:nvSpPr>
      <xdr:spPr>
        <a:xfrm>
          <a:off x="19310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1" name="テキスト ボックス 78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85" name="直線コネクタ 784"/>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86"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87" name="直線コネクタ 78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88"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89" name="直線コネクタ 788"/>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90"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91" name="フローチャート: 判断 790"/>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92" name="フローチャート: 判断 791"/>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93" name="フローチャート: 判断 792"/>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94" name="フローチャート: 判断 793"/>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42545</xdr:rowOff>
    </xdr:from>
    <xdr:to>
      <xdr:col>85</xdr:col>
      <xdr:colOff>177800</xdr:colOff>
      <xdr:row>101</xdr:row>
      <xdr:rowOff>144145</xdr:rowOff>
    </xdr:to>
    <xdr:sp macro="" textlink="">
      <xdr:nvSpPr>
        <xdr:cNvPr id="800" name="楕円 799"/>
        <xdr:cNvSpPr/>
      </xdr:nvSpPr>
      <xdr:spPr>
        <a:xfrm>
          <a:off x="162687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65422</xdr:rowOff>
    </xdr:from>
    <xdr:ext cx="405111" cy="259045"/>
    <xdr:sp macro="" textlink="">
      <xdr:nvSpPr>
        <xdr:cNvPr id="801" name="【庁舎】&#10;有形固定資産減価償却率該当値テキスト"/>
        <xdr:cNvSpPr txBox="1"/>
      </xdr:nvSpPr>
      <xdr:spPr>
        <a:xfrm>
          <a:off x="16357600"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105411</xdr:rowOff>
    </xdr:from>
    <xdr:to>
      <xdr:col>81</xdr:col>
      <xdr:colOff>101600</xdr:colOff>
      <xdr:row>102</xdr:row>
      <xdr:rowOff>35561</xdr:rowOff>
    </xdr:to>
    <xdr:sp macro="" textlink="">
      <xdr:nvSpPr>
        <xdr:cNvPr id="802" name="楕円 801"/>
        <xdr:cNvSpPr/>
      </xdr:nvSpPr>
      <xdr:spPr>
        <a:xfrm>
          <a:off x="15430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93345</xdr:rowOff>
    </xdr:from>
    <xdr:to>
      <xdr:col>85</xdr:col>
      <xdr:colOff>127000</xdr:colOff>
      <xdr:row>101</xdr:row>
      <xdr:rowOff>156211</xdr:rowOff>
    </xdr:to>
    <xdr:cxnSp macro="">
      <xdr:nvCxnSpPr>
        <xdr:cNvPr id="803" name="直線コネクタ 802"/>
        <xdr:cNvCxnSpPr/>
      </xdr:nvCxnSpPr>
      <xdr:spPr>
        <a:xfrm flipV="1">
          <a:off x="15481300" y="1740979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44450</xdr:rowOff>
    </xdr:from>
    <xdr:to>
      <xdr:col>76</xdr:col>
      <xdr:colOff>165100</xdr:colOff>
      <xdr:row>100</xdr:row>
      <xdr:rowOff>146050</xdr:rowOff>
    </xdr:to>
    <xdr:sp macro="" textlink="">
      <xdr:nvSpPr>
        <xdr:cNvPr id="804" name="楕円 803"/>
        <xdr:cNvSpPr/>
      </xdr:nvSpPr>
      <xdr:spPr>
        <a:xfrm>
          <a:off x="14541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95250</xdr:rowOff>
    </xdr:from>
    <xdr:to>
      <xdr:col>81</xdr:col>
      <xdr:colOff>50800</xdr:colOff>
      <xdr:row>101</xdr:row>
      <xdr:rowOff>156211</xdr:rowOff>
    </xdr:to>
    <xdr:cxnSp macro="">
      <xdr:nvCxnSpPr>
        <xdr:cNvPr id="805" name="直線コネクタ 804"/>
        <xdr:cNvCxnSpPr/>
      </xdr:nvCxnSpPr>
      <xdr:spPr>
        <a:xfrm>
          <a:off x="14592300" y="1724025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8255</xdr:rowOff>
    </xdr:from>
    <xdr:to>
      <xdr:col>72</xdr:col>
      <xdr:colOff>38100</xdr:colOff>
      <xdr:row>100</xdr:row>
      <xdr:rowOff>109855</xdr:rowOff>
    </xdr:to>
    <xdr:sp macro="" textlink="">
      <xdr:nvSpPr>
        <xdr:cNvPr id="806" name="楕円 805"/>
        <xdr:cNvSpPr/>
      </xdr:nvSpPr>
      <xdr:spPr>
        <a:xfrm>
          <a:off x="13652500" y="17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59055</xdr:rowOff>
    </xdr:from>
    <xdr:to>
      <xdr:col>76</xdr:col>
      <xdr:colOff>114300</xdr:colOff>
      <xdr:row>100</xdr:row>
      <xdr:rowOff>95250</xdr:rowOff>
    </xdr:to>
    <xdr:cxnSp macro="">
      <xdr:nvCxnSpPr>
        <xdr:cNvPr id="807" name="直線コネクタ 806"/>
        <xdr:cNvCxnSpPr/>
      </xdr:nvCxnSpPr>
      <xdr:spPr>
        <a:xfrm>
          <a:off x="13703300" y="17204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808"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809"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19066</xdr:rowOff>
    </xdr:from>
    <xdr:ext cx="405111" cy="259045"/>
    <xdr:sp macro="" textlink="">
      <xdr:nvSpPr>
        <xdr:cNvPr id="810" name="n_3aveValue【庁舎】&#10;有形固定資産減価償却率"/>
        <xdr:cNvSpPr txBox="1"/>
      </xdr:nvSpPr>
      <xdr:spPr>
        <a:xfrm>
          <a:off x="13500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52088</xdr:rowOff>
    </xdr:from>
    <xdr:ext cx="405111" cy="259045"/>
    <xdr:sp macro="" textlink="">
      <xdr:nvSpPr>
        <xdr:cNvPr id="811" name="n_1mainValue【庁舎】&#10;有形固定資産減価償却率"/>
        <xdr:cNvSpPr txBox="1"/>
      </xdr:nvSpPr>
      <xdr:spPr>
        <a:xfrm>
          <a:off x="152660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162577</xdr:rowOff>
    </xdr:from>
    <xdr:ext cx="405111" cy="259045"/>
    <xdr:sp macro="" textlink="">
      <xdr:nvSpPr>
        <xdr:cNvPr id="812" name="n_2mainValue【庁舎】&#10;有形固定資産減価償却率"/>
        <xdr:cNvSpPr txBox="1"/>
      </xdr:nvSpPr>
      <xdr:spPr>
        <a:xfrm>
          <a:off x="14389744" y="1696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126382</xdr:rowOff>
    </xdr:from>
    <xdr:ext cx="405111" cy="259045"/>
    <xdr:sp macro="" textlink="">
      <xdr:nvSpPr>
        <xdr:cNvPr id="813" name="n_3mainValue【庁舎】&#10;有形固定資産減価償却率"/>
        <xdr:cNvSpPr txBox="1"/>
      </xdr:nvSpPr>
      <xdr:spPr>
        <a:xfrm>
          <a:off x="13500744" y="1692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835" name="直線コネクタ 834"/>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36"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37" name="直線コネクタ 836"/>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838"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839" name="直線コネクタ 838"/>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840" name="【庁舎】&#10;一人当たり面積平均値テキスト"/>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841" name="フローチャート: 判断 840"/>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842" name="フローチャート: 判断 841"/>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843" name="フローチャート: 判断 842"/>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844" name="フローチャート: 判断 843"/>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34544</xdr:rowOff>
    </xdr:from>
    <xdr:to>
      <xdr:col>116</xdr:col>
      <xdr:colOff>114300</xdr:colOff>
      <xdr:row>102</xdr:row>
      <xdr:rowOff>136144</xdr:rowOff>
    </xdr:to>
    <xdr:sp macro="" textlink="">
      <xdr:nvSpPr>
        <xdr:cNvPr id="850" name="楕円 849"/>
        <xdr:cNvSpPr/>
      </xdr:nvSpPr>
      <xdr:spPr>
        <a:xfrm>
          <a:off x="221107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57421</xdr:rowOff>
    </xdr:from>
    <xdr:ext cx="469744" cy="259045"/>
    <xdr:sp macro="" textlink="">
      <xdr:nvSpPr>
        <xdr:cNvPr id="851" name="【庁舎】&#10;一人当たり面積該当値テキスト"/>
        <xdr:cNvSpPr txBox="1"/>
      </xdr:nvSpPr>
      <xdr:spPr>
        <a:xfrm>
          <a:off x="22199600" y="1737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39115</xdr:rowOff>
    </xdr:from>
    <xdr:to>
      <xdr:col>112</xdr:col>
      <xdr:colOff>38100</xdr:colOff>
      <xdr:row>102</xdr:row>
      <xdr:rowOff>140715</xdr:rowOff>
    </xdr:to>
    <xdr:sp macro="" textlink="">
      <xdr:nvSpPr>
        <xdr:cNvPr id="852" name="楕円 851"/>
        <xdr:cNvSpPr/>
      </xdr:nvSpPr>
      <xdr:spPr>
        <a:xfrm>
          <a:off x="21272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85344</xdr:rowOff>
    </xdr:from>
    <xdr:to>
      <xdr:col>116</xdr:col>
      <xdr:colOff>63500</xdr:colOff>
      <xdr:row>102</xdr:row>
      <xdr:rowOff>89915</xdr:rowOff>
    </xdr:to>
    <xdr:cxnSp macro="">
      <xdr:nvCxnSpPr>
        <xdr:cNvPr id="853" name="直線コネクタ 852"/>
        <xdr:cNvCxnSpPr/>
      </xdr:nvCxnSpPr>
      <xdr:spPr>
        <a:xfrm flipV="1">
          <a:off x="21323300" y="175732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45974</xdr:rowOff>
    </xdr:from>
    <xdr:to>
      <xdr:col>107</xdr:col>
      <xdr:colOff>101600</xdr:colOff>
      <xdr:row>103</xdr:row>
      <xdr:rowOff>147574</xdr:rowOff>
    </xdr:to>
    <xdr:sp macro="" textlink="">
      <xdr:nvSpPr>
        <xdr:cNvPr id="854" name="楕円 853"/>
        <xdr:cNvSpPr/>
      </xdr:nvSpPr>
      <xdr:spPr>
        <a:xfrm>
          <a:off x="20383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89915</xdr:rowOff>
    </xdr:from>
    <xdr:to>
      <xdr:col>111</xdr:col>
      <xdr:colOff>177800</xdr:colOff>
      <xdr:row>103</xdr:row>
      <xdr:rowOff>96774</xdr:rowOff>
    </xdr:to>
    <xdr:cxnSp macro="">
      <xdr:nvCxnSpPr>
        <xdr:cNvPr id="855" name="直線コネクタ 854"/>
        <xdr:cNvCxnSpPr/>
      </xdr:nvCxnSpPr>
      <xdr:spPr>
        <a:xfrm flipV="1">
          <a:off x="20434300" y="17577815"/>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55118</xdr:rowOff>
    </xdr:from>
    <xdr:to>
      <xdr:col>102</xdr:col>
      <xdr:colOff>165100</xdr:colOff>
      <xdr:row>103</xdr:row>
      <xdr:rowOff>156718</xdr:rowOff>
    </xdr:to>
    <xdr:sp macro="" textlink="">
      <xdr:nvSpPr>
        <xdr:cNvPr id="856" name="楕円 855"/>
        <xdr:cNvSpPr/>
      </xdr:nvSpPr>
      <xdr:spPr>
        <a:xfrm>
          <a:off x="19494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96774</xdr:rowOff>
    </xdr:from>
    <xdr:to>
      <xdr:col>107</xdr:col>
      <xdr:colOff>50800</xdr:colOff>
      <xdr:row>103</xdr:row>
      <xdr:rowOff>105918</xdr:rowOff>
    </xdr:to>
    <xdr:cxnSp macro="">
      <xdr:nvCxnSpPr>
        <xdr:cNvPr id="857" name="直線コネクタ 856"/>
        <xdr:cNvCxnSpPr/>
      </xdr:nvCxnSpPr>
      <xdr:spPr>
        <a:xfrm flipV="1">
          <a:off x="19545300" y="177561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858" name="n_1aveValue【庁舎】&#10;一人当たり面積"/>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6114</xdr:rowOff>
    </xdr:from>
    <xdr:ext cx="469744" cy="259045"/>
    <xdr:sp macro="" textlink="">
      <xdr:nvSpPr>
        <xdr:cNvPr id="859" name="n_2aveValue【庁舎】&#10;一人当たり面積"/>
        <xdr:cNvSpPr txBox="1"/>
      </xdr:nvSpPr>
      <xdr:spPr>
        <a:xfrm>
          <a:off x="20199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120414</xdr:rowOff>
    </xdr:from>
    <xdr:ext cx="469744" cy="259045"/>
    <xdr:sp macro="" textlink="">
      <xdr:nvSpPr>
        <xdr:cNvPr id="860" name="n_3aveValue【庁舎】&#10;一人当たり面積"/>
        <xdr:cNvSpPr txBox="1"/>
      </xdr:nvSpPr>
      <xdr:spPr>
        <a:xfrm>
          <a:off x="19310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157242</xdr:rowOff>
    </xdr:from>
    <xdr:ext cx="469744" cy="259045"/>
    <xdr:sp macro="" textlink="">
      <xdr:nvSpPr>
        <xdr:cNvPr id="861" name="n_1mainValue【庁舎】&#10;一人当たり面積"/>
        <xdr:cNvSpPr txBox="1"/>
      </xdr:nvSpPr>
      <xdr:spPr>
        <a:xfrm>
          <a:off x="210757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164101</xdr:rowOff>
    </xdr:from>
    <xdr:ext cx="469744" cy="259045"/>
    <xdr:sp macro="" textlink="">
      <xdr:nvSpPr>
        <xdr:cNvPr id="862" name="n_2mainValue【庁舎】&#10;一人当たり面積"/>
        <xdr:cNvSpPr txBox="1"/>
      </xdr:nvSpPr>
      <xdr:spPr>
        <a:xfrm>
          <a:off x="20199427" y="1748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1795</xdr:rowOff>
    </xdr:from>
    <xdr:ext cx="469744" cy="259045"/>
    <xdr:sp macro="" textlink="">
      <xdr:nvSpPr>
        <xdr:cNvPr id="863" name="n_3mainValue【庁舎】&#10;一人当たり面積"/>
        <xdr:cNvSpPr txBox="1"/>
      </xdr:nvSpPr>
      <xdr:spPr>
        <a:xfrm>
          <a:off x="193104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類似団体と比較して特に有形固定資産減価償却率が高くなっている施設は、市民会館、庁舎であり、特に低くなっている施設は図書館、</a:t>
          </a:r>
          <a:r>
            <a:rPr kumimoji="1" lang="ja-JP" altLang="en-US" sz="1000">
              <a:solidFill>
                <a:schemeClr val="dk1"/>
              </a:solidFill>
              <a:effectLst/>
              <a:latin typeface="+mn-lt"/>
              <a:ea typeface="+mn-ea"/>
              <a:cs typeface="+mn-cs"/>
            </a:rPr>
            <a:t>福祉施設、</a:t>
          </a:r>
          <a:r>
            <a:rPr kumimoji="1" lang="ja-JP" altLang="ja-JP" sz="1000">
              <a:solidFill>
                <a:schemeClr val="dk1"/>
              </a:solidFill>
              <a:effectLst/>
              <a:latin typeface="+mn-lt"/>
              <a:ea typeface="+mn-ea"/>
              <a:cs typeface="+mn-cs"/>
            </a:rPr>
            <a:t>一般廃棄物処理施設</a:t>
          </a:r>
          <a:r>
            <a:rPr kumimoji="1" lang="ja-JP" altLang="en-US" sz="1000">
              <a:solidFill>
                <a:schemeClr val="dk1"/>
              </a:solidFill>
              <a:effectLst/>
              <a:latin typeface="+mn-lt"/>
              <a:ea typeface="+mn-ea"/>
              <a:cs typeface="+mn-cs"/>
            </a:rPr>
            <a:t>で</a:t>
          </a:r>
          <a:r>
            <a:rPr kumimoji="1" lang="ja-JP" altLang="ja-JP" sz="1000">
              <a:solidFill>
                <a:schemeClr val="dk1"/>
              </a:solidFill>
              <a:effectLst/>
              <a:latin typeface="+mn-lt"/>
              <a:ea typeface="+mn-ea"/>
              <a:cs typeface="+mn-cs"/>
            </a:rPr>
            <a:t>ある。</a:t>
          </a:r>
          <a:endParaRPr lang="ja-JP" altLang="ja-JP" sz="1100">
            <a:effectLst/>
          </a:endParaRPr>
        </a:p>
        <a:p>
          <a:r>
            <a:rPr kumimoji="1" lang="ja-JP" altLang="ja-JP" sz="1000">
              <a:solidFill>
                <a:schemeClr val="dk1"/>
              </a:solidFill>
              <a:effectLst/>
              <a:latin typeface="+mn-lt"/>
              <a:ea typeface="+mn-ea"/>
              <a:cs typeface="+mn-cs"/>
            </a:rPr>
            <a:t>　市民会館については、建築後</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年以上経過しており、全体的に老朽化が進行しているが平成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年に中長期保全計画を策定し、本計画に基づき適切に日々の修繕を行っているため、使用上の問題はない。</a:t>
          </a:r>
          <a:endParaRPr lang="ja-JP" altLang="ja-JP" sz="1100">
            <a:effectLst/>
          </a:endParaRPr>
        </a:p>
        <a:p>
          <a:r>
            <a:rPr kumimoji="1" lang="ja-JP" altLang="ja-JP" sz="1000">
              <a:solidFill>
                <a:schemeClr val="dk1"/>
              </a:solidFill>
              <a:effectLst/>
              <a:latin typeface="+mn-lt"/>
              <a:ea typeface="+mn-ea"/>
              <a:cs typeface="+mn-cs"/>
            </a:rPr>
            <a:t>　庁舎については、建築後</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年以上経過しており、施設や設備の老朽化が進行しているものの、耐震改修を平成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実施しており、使用する上での問題はない。しかし、一人当たりの面積が類似団体内平均、最大値と比較すると高い数値となっていることから建替え時には類似団体との比較や一人当たりの面積を検討したうえで維持管理費用の減少を図ることとしている。　</a:t>
          </a:r>
          <a:endParaRPr lang="ja-JP" altLang="ja-JP" sz="1100">
            <a:effectLst/>
          </a:endParaRPr>
        </a:p>
        <a:p>
          <a:r>
            <a:rPr kumimoji="1" lang="ja-JP" altLang="ja-JP" sz="1000">
              <a:solidFill>
                <a:schemeClr val="dk1"/>
              </a:solidFill>
              <a:effectLst/>
              <a:latin typeface="+mn-lt"/>
              <a:ea typeface="+mn-ea"/>
              <a:cs typeface="+mn-cs"/>
            </a:rPr>
            <a:t>　図書館については、合併前の旧自治体地域に１館ずつ、６館ある。このうち３館を合併後に整備を行っていることから類似団体と比べ有形固定資産原価償却率が低い数値となっている。しかしながら、一人当たりの面積については類似団体内平均値が高い数値となっているため維持管理にかかる経費の増加に留意しつつ、図書館環境整備を取り組むこととしている。</a:t>
          </a:r>
          <a:endParaRPr lang="ja-JP" altLang="ja-JP" sz="1100">
            <a:effectLst/>
          </a:endParaRPr>
        </a:p>
        <a:p>
          <a:r>
            <a:rPr kumimoji="1" lang="ja-JP" altLang="ja-JP" sz="1000">
              <a:solidFill>
                <a:schemeClr val="dk1"/>
              </a:solidFill>
              <a:effectLst/>
              <a:latin typeface="+mn-lt"/>
              <a:ea typeface="+mn-ea"/>
              <a:cs typeface="+mn-cs"/>
            </a:rPr>
            <a:t>　今後、歳入の減少や普通建設事業の減少が見込まれるが、改修や更新コストが増加する見込のため、施設の建替えにあたっては、複合化など機能を維持しつつ施設規模の効率化について検討することとし、総延床面積についても縮減していくこととしている。</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192,246
190,625
1,023.23
80,589,837
79,388,851
744,886
45,989,172
104,770,523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市民税等の増収や地方消費税交付金の増など、基準財政収入額が増加した一方で、厚生費の増加など、基準財政需要額も増加したため、指数は前年度からほぼ同様となっている。</a:t>
          </a:r>
        </a:p>
        <a:p>
          <a:r>
            <a:rPr kumimoji="1" lang="ja-JP" altLang="en-US" sz="1300">
              <a:latin typeface="ＭＳ Ｐゴシック" panose="020B0600070205080204" pitchFamily="50" charset="-128"/>
              <a:ea typeface="ＭＳ Ｐゴシック" panose="020B0600070205080204" pitchFamily="50" charset="-128"/>
            </a:rPr>
            <a:t>　現在、自主財源確保のための積極的な企業誘致や、市税の徴収率向上に取り組んでいるところであり、今後も引き続き、財政基盤の強化を図っていく。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9" name="直線コネクタ 68"/>
        <xdr:cNvCxnSpPr/>
      </xdr:nvCxnSpPr>
      <xdr:spPr>
        <a:xfrm>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119239</xdr:rowOff>
    </xdr:to>
    <xdr:cxnSp macro="">
      <xdr:nvCxnSpPr>
        <xdr:cNvPr id="72" name="直線コネクタ 71"/>
        <xdr:cNvCxnSpPr/>
      </xdr:nvCxnSpPr>
      <xdr:spPr>
        <a:xfrm>
          <a:off x="3225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119239</xdr:rowOff>
    </xdr:to>
    <xdr:cxnSp macro="">
      <xdr:nvCxnSpPr>
        <xdr:cNvPr id="75" name="直線コネクタ 74"/>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119239</xdr:rowOff>
    </xdr:to>
    <xdr:cxnSp macro="">
      <xdr:nvCxnSpPr>
        <xdr:cNvPr id="78" name="直線コネクタ 77"/>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放課後児童クラブの開設に伴う費用や、こども・乳幼児医療費助成事業における対象者拡大などによる費用の増等により、比率は悪化している。</a:t>
          </a:r>
        </a:p>
        <a:p>
          <a:r>
            <a:rPr kumimoji="1" lang="ja-JP" altLang="en-US" sz="1300">
              <a:latin typeface="ＭＳ Ｐゴシック" panose="020B0600070205080204" pitchFamily="50" charset="-128"/>
              <a:ea typeface="ＭＳ Ｐゴシック" panose="020B0600070205080204" pitchFamily="50" charset="-128"/>
            </a:rPr>
            <a:t>　今後も、財政運営健全化計画に基づき、市税等の自主財源の確保や事務事業の見直し等に努めていく。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63</xdr:row>
      <xdr:rowOff>70866</xdr:rowOff>
    </xdr:to>
    <xdr:cxnSp macro="">
      <xdr:nvCxnSpPr>
        <xdr:cNvPr id="130" name="直線コネクタ 129"/>
        <xdr:cNvCxnSpPr/>
      </xdr:nvCxnSpPr>
      <xdr:spPr>
        <a:xfrm>
          <a:off x="4114800" y="1064056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62</xdr:row>
      <xdr:rowOff>10668</xdr:rowOff>
    </xdr:to>
    <xdr:cxnSp macro="">
      <xdr:nvCxnSpPr>
        <xdr:cNvPr id="133" name="直線コネクタ 132"/>
        <xdr:cNvCxnSpPr/>
      </xdr:nvCxnSpPr>
      <xdr:spPr>
        <a:xfrm>
          <a:off x="3225800" y="105440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35" name="テキスト ボックス 134"/>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23114</xdr:rowOff>
    </xdr:from>
    <xdr:to>
      <xdr:col>15</xdr:col>
      <xdr:colOff>82550</xdr:colOff>
      <xdr:row>61</xdr:row>
      <xdr:rowOff>85598</xdr:rowOff>
    </xdr:to>
    <xdr:cxnSp macro="">
      <xdr:nvCxnSpPr>
        <xdr:cNvPr id="136" name="直線コネクタ 135"/>
        <xdr:cNvCxnSpPr/>
      </xdr:nvCxnSpPr>
      <xdr:spPr>
        <a:xfrm>
          <a:off x="2336800" y="10138664"/>
          <a:ext cx="8890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38" name="テキスト ボックス 137"/>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23114</xdr:rowOff>
    </xdr:from>
    <xdr:to>
      <xdr:col>11</xdr:col>
      <xdr:colOff>31750</xdr:colOff>
      <xdr:row>59</xdr:row>
      <xdr:rowOff>71374</xdr:rowOff>
    </xdr:to>
    <xdr:cxnSp macro="">
      <xdr:nvCxnSpPr>
        <xdr:cNvPr id="139" name="直線コネクタ 138"/>
        <xdr:cNvCxnSpPr/>
      </xdr:nvCxnSpPr>
      <xdr:spPr>
        <a:xfrm flipV="1">
          <a:off x="1447800" y="101386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17289</xdr:rowOff>
    </xdr:from>
    <xdr:ext cx="762000" cy="259045"/>
    <xdr:sp macro="" textlink="">
      <xdr:nvSpPr>
        <xdr:cNvPr id="141" name="テキスト ボックス 140"/>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65549</xdr:rowOff>
    </xdr:from>
    <xdr:ext cx="762000" cy="259045"/>
    <xdr:sp macro="" textlink="">
      <xdr:nvSpPr>
        <xdr:cNvPr id="143" name="テキスト ボックス 142"/>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9" name="楕円 148"/>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0" name="財政構造の弾力性該当値テキスト"/>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1" name="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2" name="テキスト ボックス 151"/>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34798</xdr:rowOff>
    </xdr:from>
    <xdr:to>
      <xdr:col>15</xdr:col>
      <xdr:colOff>133350</xdr:colOff>
      <xdr:row>61</xdr:row>
      <xdr:rowOff>136398</xdr:rowOff>
    </xdr:to>
    <xdr:sp macro="" textlink="">
      <xdr:nvSpPr>
        <xdr:cNvPr id="153" name="楕円 152"/>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146575</xdr:rowOff>
    </xdr:from>
    <xdr:ext cx="762000" cy="259045"/>
    <xdr:sp macro="" textlink="">
      <xdr:nvSpPr>
        <xdr:cNvPr id="154" name="テキスト ボックス 153"/>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143764</xdr:rowOff>
    </xdr:from>
    <xdr:to>
      <xdr:col>11</xdr:col>
      <xdr:colOff>82550</xdr:colOff>
      <xdr:row>59</xdr:row>
      <xdr:rowOff>73914</xdr:rowOff>
    </xdr:to>
    <xdr:sp macro="" textlink="">
      <xdr:nvSpPr>
        <xdr:cNvPr id="155" name="楕円 154"/>
        <xdr:cNvSpPr/>
      </xdr:nvSpPr>
      <xdr:spPr>
        <a:xfrm>
          <a:off x="2286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84091</xdr:rowOff>
    </xdr:from>
    <xdr:ext cx="762000" cy="259045"/>
    <xdr:sp macro="" textlink="">
      <xdr:nvSpPr>
        <xdr:cNvPr id="156" name="テキスト ボックス 155"/>
        <xdr:cNvSpPr txBox="1"/>
      </xdr:nvSpPr>
      <xdr:spPr>
        <a:xfrm>
          <a:off x="1955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20574</xdr:rowOff>
    </xdr:from>
    <xdr:to>
      <xdr:col>7</xdr:col>
      <xdr:colOff>31750</xdr:colOff>
      <xdr:row>59</xdr:row>
      <xdr:rowOff>122174</xdr:rowOff>
    </xdr:to>
    <xdr:sp macro="" textlink="">
      <xdr:nvSpPr>
        <xdr:cNvPr id="157" name="楕円 156"/>
        <xdr:cNvSpPr/>
      </xdr:nvSpPr>
      <xdr:spPr>
        <a:xfrm>
          <a:off x="1397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132351</xdr:rowOff>
    </xdr:from>
    <xdr:ext cx="762000" cy="259045"/>
    <xdr:sp macro="" textlink="">
      <xdr:nvSpPr>
        <xdr:cNvPr id="158" name="テキスト ボックス 157"/>
        <xdr:cNvSpPr txBox="1"/>
      </xdr:nvSpPr>
      <xdr:spPr>
        <a:xfrm>
          <a:off x="1066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類似団体平均を上回っているのは、主に人件費が要因となっている。退職者の増加による退職手当の増加等が影響している。</a:t>
          </a:r>
        </a:p>
        <a:p>
          <a:r>
            <a:rPr kumimoji="1" lang="ja-JP" altLang="en-US" sz="1300">
              <a:latin typeface="ＭＳ Ｐゴシック" panose="020B0600070205080204" pitchFamily="50" charset="-128"/>
              <a:ea typeface="ＭＳ Ｐゴシック" panose="020B0600070205080204" pitchFamily="50" charset="-128"/>
            </a:rPr>
            <a:t>　定員管理計画に基づき、適正な定員管理に努めるとともに、内部管理経費の節減に努めていく。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82263</xdr:rowOff>
    </xdr:from>
    <xdr:to>
      <xdr:col>23</xdr:col>
      <xdr:colOff>133350</xdr:colOff>
      <xdr:row>84</xdr:row>
      <xdr:rowOff>108186</xdr:rowOff>
    </xdr:to>
    <xdr:cxnSp macro="">
      <xdr:nvCxnSpPr>
        <xdr:cNvPr id="195" name="直線コネクタ 194"/>
        <xdr:cNvCxnSpPr/>
      </xdr:nvCxnSpPr>
      <xdr:spPr>
        <a:xfrm>
          <a:off x="4114800" y="14484063"/>
          <a:ext cx="8382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10853</xdr:rowOff>
    </xdr:from>
    <xdr:ext cx="762000" cy="259045"/>
    <xdr:sp macro="" textlink="">
      <xdr:nvSpPr>
        <xdr:cNvPr id="196" name="人件費・物件費等の状況平均値テキスト"/>
        <xdr:cNvSpPr txBox="1"/>
      </xdr:nvSpPr>
      <xdr:spPr>
        <a:xfrm>
          <a:off x="5041900" y="140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68911</xdr:rowOff>
    </xdr:from>
    <xdr:to>
      <xdr:col>19</xdr:col>
      <xdr:colOff>133350</xdr:colOff>
      <xdr:row>84</xdr:row>
      <xdr:rowOff>82263</xdr:rowOff>
    </xdr:to>
    <xdr:cxnSp macro="">
      <xdr:nvCxnSpPr>
        <xdr:cNvPr id="198" name="直線コネクタ 197"/>
        <xdr:cNvCxnSpPr/>
      </xdr:nvCxnSpPr>
      <xdr:spPr>
        <a:xfrm>
          <a:off x="3225800" y="14470711"/>
          <a:ext cx="889000" cy="1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170048</xdr:rowOff>
    </xdr:from>
    <xdr:ext cx="736600" cy="259045"/>
    <xdr:sp macro="" textlink="">
      <xdr:nvSpPr>
        <xdr:cNvPr id="200" name="テキスト ボックス 199"/>
        <xdr:cNvSpPr txBox="1"/>
      </xdr:nvSpPr>
      <xdr:spPr>
        <a:xfrm>
          <a:off x="3733800" y="1405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33291</xdr:rowOff>
    </xdr:from>
    <xdr:to>
      <xdr:col>15</xdr:col>
      <xdr:colOff>82550</xdr:colOff>
      <xdr:row>84</xdr:row>
      <xdr:rowOff>68911</xdr:rowOff>
    </xdr:to>
    <xdr:cxnSp macro="">
      <xdr:nvCxnSpPr>
        <xdr:cNvPr id="201" name="直線コネクタ 200"/>
        <xdr:cNvCxnSpPr/>
      </xdr:nvCxnSpPr>
      <xdr:spPr>
        <a:xfrm>
          <a:off x="2336800" y="14435091"/>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76962</xdr:rowOff>
    </xdr:from>
    <xdr:ext cx="762000" cy="259045"/>
    <xdr:sp macro="" textlink="">
      <xdr:nvSpPr>
        <xdr:cNvPr id="203" name="テキスト ボックス 202"/>
        <xdr:cNvSpPr txBox="1"/>
      </xdr:nvSpPr>
      <xdr:spPr>
        <a:xfrm>
          <a:off x="2844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131407</xdr:rowOff>
    </xdr:from>
    <xdr:to>
      <xdr:col>11</xdr:col>
      <xdr:colOff>31750</xdr:colOff>
      <xdr:row>84</xdr:row>
      <xdr:rowOff>33291</xdr:rowOff>
    </xdr:to>
    <xdr:cxnSp macro="">
      <xdr:nvCxnSpPr>
        <xdr:cNvPr id="204" name="直線コネクタ 203"/>
        <xdr:cNvCxnSpPr/>
      </xdr:nvCxnSpPr>
      <xdr:spPr>
        <a:xfrm>
          <a:off x="1447800" y="14361757"/>
          <a:ext cx="889000" cy="7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164487</xdr:rowOff>
    </xdr:from>
    <xdr:ext cx="762000" cy="259045"/>
    <xdr:sp macro="" textlink="">
      <xdr:nvSpPr>
        <xdr:cNvPr id="208" name="テキスト ボックス 207"/>
        <xdr:cNvSpPr txBox="1"/>
      </xdr:nvSpPr>
      <xdr:spPr>
        <a:xfrm>
          <a:off x="1066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57386</xdr:rowOff>
    </xdr:from>
    <xdr:to>
      <xdr:col>23</xdr:col>
      <xdr:colOff>184150</xdr:colOff>
      <xdr:row>84</xdr:row>
      <xdr:rowOff>158986</xdr:rowOff>
    </xdr:to>
    <xdr:sp macro="" textlink="">
      <xdr:nvSpPr>
        <xdr:cNvPr id="214" name="楕円 213"/>
        <xdr:cNvSpPr/>
      </xdr:nvSpPr>
      <xdr:spPr>
        <a:xfrm>
          <a:off x="4902200" y="144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29463</xdr:rowOff>
    </xdr:from>
    <xdr:ext cx="762000" cy="259045"/>
    <xdr:sp macro="" textlink="">
      <xdr:nvSpPr>
        <xdr:cNvPr id="215" name="人件費・物件費等の状況該当値テキスト"/>
        <xdr:cNvSpPr txBox="1"/>
      </xdr:nvSpPr>
      <xdr:spPr>
        <a:xfrm>
          <a:off x="5041900" y="1443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31463</xdr:rowOff>
    </xdr:from>
    <xdr:to>
      <xdr:col>19</xdr:col>
      <xdr:colOff>184150</xdr:colOff>
      <xdr:row>84</xdr:row>
      <xdr:rowOff>133063</xdr:rowOff>
    </xdr:to>
    <xdr:sp macro="" textlink="">
      <xdr:nvSpPr>
        <xdr:cNvPr id="216" name="楕円 215"/>
        <xdr:cNvSpPr/>
      </xdr:nvSpPr>
      <xdr:spPr>
        <a:xfrm>
          <a:off x="4064000" y="1443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117840</xdr:rowOff>
    </xdr:from>
    <xdr:ext cx="736600" cy="259045"/>
    <xdr:sp macro="" textlink="">
      <xdr:nvSpPr>
        <xdr:cNvPr id="217" name="テキスト ボックス 216"/>
        <xdr:cNvSpPr txBox="1"/>
      </xdr:nvSpPr>
      <xdr:spPr>
        <a:xfrm>
          <a:off x="3733800" y="14519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18111</xdr:rowOff>
    </xdr:from>
    <xdr:to>
      <xdr:col>15</xdr:col>
      <xdr:colOff>133350</xdr:colOff>
      <xdr:row>84</xdr:row>
      <xdr:rowOff>119711</xdr:rowOff>
    </xdr:to>
    <xdr:sp macro="" textlink="">
      <xdr:nvSpPr>
        <xdr:cNvPr id="218" name="楕円 217"/>
        <xdr:cNvSpPr/>
      </xdr:nvSpPr>
      <xdr:spPr>
        <a:xfrm>
          <a:off x="3175000" y="144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104488</xdr:rowOff>
    </xdr:from>
    <xdr:ext cx="762000" cy="259045"/>
    <xdr:sp macro="" textlink="">
      <xdr:nvSpPr>
        <xdr:cNvPr id="219" name="テキスト ボックス 218"/>
        <xdr:cNvSpPr txBox="1"/>
      </xdr:nvSpPr>
      <xdr:spPr>
        <a:xfrm>
          <a:off x="2844800" y="1450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153941</xdr:rowOff>
    </xdr:from>
    <xdr:to>
      <xdr:col>11</xdr:col>
      <xdr:colOff>82550</xdr:colOff>
      <xdr:row>84</xdr:row>
      <xdr:rowOff>84091</xdr:rowOff>
    </xdr:to>
    <xdr:sp macro="" textlink="">
      <xdr:nvSpPr>
        <xdr:cNvPr id="220" name="楕円 219"/>
        <xdr:cNvSpPr/>
      </xdr:nvSpPr>
      <xdr:spPr>
        <a:xfrm>
          <a:off x="2286000" y="1438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94268</xdr:rowOff>
    </xdr:from>
    <xdr:ext cx="762000" cy="259045"/>
    <xdr:sp macro="" textlink="">
      <xdr:nvSpPr>
        <xdr:cNvPr id="221" name="テキスト ボックス 220"/>
        <xdr:cNvSpPr txBox="1"/>
      </xdr:nvSpPr>
      <xdr:spPr>
        <a:xfrm>
          <a:off x="1955800" y="1415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80607</xdr:rowOff>
    </xdr:from>
    <xdr:to>
      <xdr:col>7</xdr:col>
      <xdr:colOff>31750</xdr:colOff>
      <xdr:row>84</xdr:row>
      <xdr:rowOff>10757</xdr:rowOff>
    </xdr:to>
    <xdr:sp macro="" textlink="">
      <xdr:nvSpPr>
        <xdr:cNvPr id="222" name="楕円 221"/>
        <xdr:cNvSpPr/>
      </xdr:nvSpPr>
      <xdr:spPr>
        <a:xfrm>
          <a:off x="1397000" y="1431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166984</xdr:rowOff>
    </xdr:from>
    <xdr:ext cx="762000" cy="259045"/>
    <xdr:sp macro="" textlink="">
      <xdr:nvSpPr>
        <xdr:cNvPr id="223" name="テキスト ボックス 222"/>
        <xdr:cNvSpPr txBox="1"/>
      </xdr:nvSpPr>
      <xdr:spPr>
        <a:xfrm>
          <a:off x="1066800" y="1439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職員給与水準の適正化のため、一般職員の給料を職責に応じて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％減額する給料抑制措置を行い、類似団体平均と同水準を維持している。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今後も引き続き、適正な給与水準を維持できるよう努めていく。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87</xdr:row>
      <xdr:rowOff>50800</xdr:rowOff>
    </xdr:to>
    <xdr:cxnSp macro="">
      <xdr:nvCxnSpPr>
        <xdr:cNvPr id="255" name="直線コネクタ 254"/>
        <xdr:cNvCxnSpPr/>
      </xdr:nvCxnSpPr>
      <xdr:spPr>
        <a:xfrm flipV="1">
          <a:off x="16179800" y="14798039"/>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74930</xdr:rowOff>
    </xdr:to>
    <xdr:cxnSp macro="">
      <xdr:nvCxnSpPr>
        <xdr:cNvPr id="258" name="直線コネクタ 257"/>
        <xdr:cNvCxnSpPr/>
      </xdr:nvCxnSpPr>
      <xdr:spPr>
        <a:xfrm flipV="1">
          <a:off x="15290800" y="1496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0" name="テキスト ボックス 25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88</xdr:row>
      <xdr:rowOff>144780</xdr:rowOff>
    </xdr:to>
    <xdr:cxnSp macro="">
      <xdr:nvCxnSpPr>
        <xdr:cNvPr id="261" name="直線コネクタ 260"/>
        <xdr:cNvCxnSpPr/>
      </xdr:nvCxnSpPr>
      <xdr:spPr>
        <a:xfrm flipV="1">
          <a:off x="14401800" y="149910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88</xdr:row>
      <xdr:rowOff>144780</xdr:rowOff>
    </xdr:to>
    <xdr:cxnSp macro="">
      <xdr:nvCxnSpPr>
        <xdr:cNvPr id="264" name="直線コネクタ 263"/>
        <xdr:cNvCxnSpPr/>
      </xdr:nvCxnSpPr>
      <xdr:spPr>
        <a:xfrm>
          <a:off x="13512800" y="149428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6" name="テキスト ボックス 265"/>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74" name="楕円 273"/>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19066</xdr:rowOff>
    </xdr:from>
    <xdr:ext cx="762000" cy="259045"/>
    <xdr:sp macro="" textlink="">
      <xdr:nvSpPr>
        <xdr:cNvPr id="275" name="給与水準   （国との比較）該当値テキスト"/>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8" name="楕円 277"/>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9" name="テキスト ボックス 278"/>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80" name="楕円 279"/>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81" name="テキスト ボックス 280"/>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82" name="楕円 281"/>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83" name="テキスト ボックス 282"/>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月に阿東町と合併し、職員数が増加したことなどが主な要因で類似団体平均を上回っている。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その後、定員管理計画に基づく適正な定員管理に取り組んでいるが、一部事務組合解散にかかる職員の受け入れや、人口減等により増加となっている。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今後も引き続き、定員管理計画に基づき適正な定員管理に努めていく。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123009</xdr:rowOff>
    </xdr:from>
    <xdr:to>
      <xdr:col>81</xdr:col>
      <xdr:colOff>44450</xdr:colOff>
      <xdr:row>65</xdr:row>
      <xdr:rowOff>160927</xdr:rowOff>
    </xdr:to>
    <xdr:cxnSp macro="">
      <xdr:nvCxnSpPr>
        <xdr:cNvPr id="320" name="直線コネクタ 319"/>
        <xdr:cNvCxnSpPr/>
      </xdr:nvCxnSpPr>
      <xdr:spPr>
        <a:xfrm>
          <a:off x="16179800" y="11267259"/>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91984</xdr:rowOff>
    </xdr:from>
    <xdr:to>
      <xdr:col>77</xdr:col>
      <xdr:colOff>44450</xdr:colOff>
      <xdr:row>65</xdr:row>
      <xdr:rowOff>123009</xdr:rowOff>
    </xdr:to>
    <xdr:cxnSp macro="">
      <xdr:nvCxnSpPr>
        <xdr:cNvPr id="323" name="直線コネクタ 322"/>
        <xdr:cNvCxnSpPr/>
      </xdr:nvCxnSpPr>
      <xdr:spPr>
        <a:xfrm>
          <a:off x="15290800" y="112362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5" name="テキスト ボックス 324"/>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81643</xdr:rowOff>
    </xdr:from>
    <xdr:to>
      <xdr:col>72</xdr:col>
      <xdr:colOff>203200</xdr:colOff>
      <xdr:row>65</xdr:row>
      <xdr:rowOff>91984</xdr:rowOff>
    </xdr:to>
    <xdr:cxnSp macro="">
      <xdr:nvCxnSpPr>
        <xdr:cNvPr id="326" name="直線コネクタ 325"/>
        <xdr:cNvCxnSpPr/>
      </xdr:nvCxnSpPr>
      <xdr:spPr>
        <a:xfrm>
          <a:off x="14401800" y="112258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81643</xdr:rowOff>
    </xdr:from>
    <xdr:to>
      <xdr:col>68</xdr:col>
      <xdr:colOff>152400</xdr:colOff>
      <xdr:row>65</xdr:row>
      <xdr:rowOff>91984</xdr:rowOff>
    </xdr:to>
    <xdr:cxnSp macro="">
      <xdr:nvCxnSpPr>
        <xdr:cNvPr id="329" name="直線コネクタ 328"/>
        <xdr:cNvCxnSpPr/>
      </xdr:nvCxnSpPr>
      <xdr:spPr>
        <a:xfrm flipV="1">
          <a:off x="13512800" y="112258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126110</xdr:rowOff>
    </xdr:from>
    <xdr:ext cx="762000" cy="259045"/>
    <xdr:sp macro="" textlink="">
      <xdr:nvSpPr>
        <xdr:cNvPr id="331" name="テキスト ボックス 330"/>
        <xdr:cNvSpPr txBox="1"/>
      </xdr:nvSpPr>
      <xdr:spPr>
        <a:xfrm>
          <a:off x="14020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110127</xdr:rowOff>
    </xdr:from>
    <xdr:to>
      <xdr:col>81</xdr:col>
      <xdr:colOff>95250</xdr:colOff>
      <xdr:row>66</xdr:row>
      <xdr:rowOff>40277</xdr:rowOff>
    </xdr:to>
    <xdr:sp macro="" textlink="">
      <xdr:nvSpPr>
        <xdr:cNvPr id="339" name="楕円 338"/>
        <xdr:cNvSpPr/>
      </xdr:nvSpPr>
      <xdr:spPr>
        <a:xfrm>
          <a:off x="169672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82204</xdr:rowOff>
    </xdr:from>
    <xdr:ext cx="762000" cy="259045"/>
    <xdr:sp macro="" textlink="">
      <xdr:nvSpPr>
        <xdr:cNvPr id="340" name="定員管理の状況該当値テキスト"/>
        <xdr:cNvSpPr txBox="1"/>
      </xdr:nvSpPr>
      <xdr:spPr>
        <a:xfrm>
          <a:off x="17106900" y="112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72209</xdr:rowOff>
    </xdr:from>
    <xdr:to>
      <xdr:col>77</xdr:col>
      <xdr:colOff>95250</xdr:colOff>
      <xdr:row>66</xdr:row>
      <xdr:rowOff>2359</xdr:rowOff>
    </xdr:to>
    <xdr:sp macro="" textlink="">
      <xdr:nvSpPr>
        <xdr:cNvPr id="341" name="楕円 340"/>
        <xdr:cNvSpPr/>
      </xdr:nvSpPr>
      <xdr:spPr>
        <a:xfrm>
          <a:off x="16129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158586</xdr:rowOff>
    </xdr:from>
    <xdr:ext cx="736600" cy="259045"/>
    <xdr:sp macro="" textlink="">
      <xdr:nvSpPr>
        <xdr:cNvPr id="342" name="テキスト ボックス 341"/>
        <xdr:cNvSpPr txBox="1"/>
      </xdr:nvSpPr>
      <xdr:spPr>
        <a:xfrm>
          <a:off x="15798800" y="11302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41184</xdr:rowOff>
    </xdr:from>
    <xdr:to>
      <xdr:col>73</xdr:col>
      <xdr:colOff>44450</xdr:colOff>
      <xdr:row>65</xdr:row>
      <xdr:rowOff>142784</xdr:rowOff>
    </xdr:to>
    <xdr:sp macro="" textlink="">
      <xdr:nvSpPr>
        <xdr:cNvPr id="343" name="楕円 342"/>
        <xdr:cNvSpPr/>
      </xdr:nvSpPr>
      <xdr:spPr>
        <a:xfrm>
          <a:off x="15240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127561</xdr:rowOff>
    </xdr:from>
    <xdr:ext cx="762000" cy="259045"/>
    <xdr:sp macro="" textlink="">
      <xdr:nvSpPr>
        <xdr:cNvPr id="344" name="テキスト ボックス 343"/>
        <xdr:cNvSpPr txBox="1"/>
      </xdr:nvSpPr>
      <xdr:spPr>
        <a:xfrm>
          <a:off x="14909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30843</xdr:rowOff>
    </xdr:from>
    <xdr:to>
      <xdr:col>68</xdr:col>
      <xdr:colOff>203200</xdr:colOff>
      <xdr:row>65</xdr:row>
      <xdr:rowOff>132443</xdr:rowOff>
    </xdr:to>
    <xdr:sp macro="" textlink="">
      <xdr:nvSpPr>
        <xdr:cNvPr id="345" name="楕円 344"/>
        <xdr:cNvSpPr/>
      </xdr:nvSpPr>
      <xdr:spPr>
        <a:xfrm>
          <a:off x="14351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117220</xdr:rowOff>
    </xdr:from>
    <xdr:ext cx="762000" cy="259045"/>
    <xdr:sp macro="" textlink="">
      <xdr:nvSpPr>
        <xdr:cNvPr id="346" name="テキスト ボックス 345"/>
        <xdr:cNvSpPr txBox="1"/>
      </xdr:nvSpPr>
      <xdr:spPr>
        <a:xfrm>
          <a:off x="14020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41184</xdr:rowOff>
    </xdr:from>
    <xdr:to>
      <xdr:col>64</xdr:col>
      <xdr:colOff>152400</xdr:colOff>
      <xdr:row>65</xdr:row>
      <xdr:rowOff>142784</xdr:rowOff>
    </xdr:to>
    <xdr:sp macro="" textlink="">
      <xdr:nvSpPr>
        <xdr:cNvPr id="347" name="楕円 346"/>
        <xdr:cNvSpPr/>
      </xdr:nvSpPr>
      <xdr:spPr>
        <a:xfrm>
          <a:off x="13462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127561</xdr:rowOff>
    </xdr:from>
    <xdr:ext cx="762000" cy="259045"/>
    <xdr:sp macro="" textlink="">
      <xdr:nvSpPr>
        <xdr:cNvPr id="348" name="テキスト ボックス 347"/>
        <xdr:cNvSpPr txBox="1"/>
      </xdr:nvSpPr>
      <xdr:spPr>
        <a:xfrm>
          <a:off x="13131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元利償還金の増額や分子から控除する事業費補正により基準財政需要額に算入された公債費の減額等により、分子が増加し、実質公債費比率が増加している。</a:t>
          </a:r>
        </a:p>
        <a:p>
          <a:r>
            <a:rPr kumimoji="1" lang="ja-JP" altLang="en-US" sz="1300">
              <a:latin typeface="ＭＳ Ｐゴシック" panose="020B0600070205080204" pitchFamily="50" charset="-128"/>
              <a:ea typeface="ＭＳ Ｐゴシック" panose="020B0600070205080204" pitchFamily="50" charset="-128"/>
            </a:rPr>
            <a:t>　今後も、大型建設事業実施の影響から公債費は増加する見込みであるが、建設事業の平準化や事業費の圧縮、交付税措置率の高い有利な起債を活用することにより、公債費の圧縮に努めていく。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40</xdr:row>
      <xdr:rowOff>149981</xdr:rowOff>
    </xdr:to>
    <xdr:cxnSp macro="">
      <xdr:nvCxnSpPr>
        <xdr:cNvPr id="383" name="直線コネクタ 382"/>
        <xdr:cNvCxnSpPr/>
      </xdr:nvCxnSpPr>
      <xdr:spPr>
        <a:xfrm>
          <a:off x="16179800" y="69735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4"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40</xdr:row>
      <xdr:rowOff>161472</xdr:rowOff>
    </xdr:to>
    <xdr:cxnSp macro="">
      <xdr:nvCxnSpPr>
        <xdr:cNvPr id="386" name="直線コネクタ 385"/>
        <xdr:cNvCxnSpPr/>
      </xdr:nvCxnSpPr>
      <xdr:spPr>
        <a:xfrm flipV="1">
          <a:off x="15290800" y="697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93435</xdr:rowOff>
    </xdr:to>
    <xdr:cxnSp macro="">
      <xdr:nvCxnSpPr>
        <xdr:cNvPr id="389" name="直線コネクタ 388"/>
        <xdr:cNvCxnSpPr/>
      </xdr:nvCxnSpPr>
      <xdr:spPr>
        <a:xfrm flipV="1">
          <a:off x="14401800" y="701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42</xdr:row>
      <xdr:rowOff>94343</xdr:rowOff>
    </xdr:to>
    <xdr:cxnSp macro="">
      <xdr:nvCxnSpPr>
        <xdr:cNvPr id="392" name="直線コネクタ 391"/>
        <xdr:cNvCxnSpPr/>
      </xdr:nvCxnSpPr>
      <xdr:spPr>
        <a:xfrm flipV="1">
          <a:off x="13512800" y="712288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4" name="テキスト ボックス 39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6" name="テキスト ボックス 395"/>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402" name="楕円 401"/>
        <xdr:cNvSpPr/>
      </xdr:nvSpPr>
      <xdr:spPr>
        <a:xfrm>
          <a:off x="16967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71258</xdr:rowOff>
    </xdr:from>
    <xdr:ext cx="762000" cy="259045"/>
    <xdr:sp macro="" textlink="">
      <xdr:nvSpPr>
        <xdr:cNvPr id="403" name="公債費負担の状況該当値テキスト"/>
        <xdr:cNvSpPr txBox="1"/>
      </xdr:nvSpPr>
      <xdr:spPr>
        <a:xfrm>
          <a:off x="17106900" y="692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64709</xdr:rowOff>
    </xdr:from>
    <xdr:to>
      <xdr:col>77</xdr:col>
      <xdr:colOff>95250</xdr:colOff>
      <xdr:row>40</xdr:row>
      <xdr:rowOff>166309</xdr:rowOff>
    </xdr:to>
    <xdr:sp macro="" textlink="">
      <xdr:nvSpPr>
        <xdr:cNvPr id="404" name="楕円 403"/>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151086</xdr:rowOff>
    </xdr:from>
    <xdr:ext cx="736600" cy="259045"/>
    <xdr:sp macro="" textlink="">
      <xdr:nvSpPr>
        <xdr:cNvPr id="405" name="テキスト ボックス 404"/>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06" name="楕円 405"/>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407" name="テキスト ボックス 406"/>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408" name="楕円 407"/>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409" name="テキスト ボックス 408"/>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410" name="楕円 409"/>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411" name="テキスト ボックス 410"/>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標準財政規模は増加したものの、地域交流センター整備事業や新山口駅北地区拠点施設整備事業等大型建設事業の進捗により、地方債の現在高が大幅に増加したため将来負担比率が増加した。</a:t>
          </a:r>
        </a:p>
        <a:p>
          <a:r>
            <a:rPr kumimoji="1" lang="ja-JP" altLang="en-US" sz="1300">
              <a:latin typeface="ＭＳ Ｐゴシック" panose="020B0600070205080204" pitchFamily="50" charset="-128"/>
              <a:ea typeface="ＭＳ Ｐゴシック" panose="020B0600070205080204" pitchFamily="50" charset="-128"/>
            </a:rPr>
            <a:t>　今後、大型建設事業実施の影響から地方債残高は増加し、各基金の活用により基金残高は減少する見込みであることから、さらに比率が悪化すると予測されるが、事業費の精査、交付税措置の高い有利な起債を活用することにより、将来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100542</xdr:rowOff>
    </xdr:from>
    <xdr:to>
      <xdr:col>81</xdr:col>
      <xdr:colOff>44450</xdr:colOff>
      <xdr:row>15</xdr:row>
      <xdr:rowOff>113947</xdr:rowOff>
    </xdr:to>
    <xdr:cxnSp macro="">
      <xdr:nvCxnSpPr>
        <xdr:cNvPr id="445" name="直線コネクタ 444"/>
        <xdr:cNvCxnSpPr/>
      </xdr:nvCxnSpPr>
      <xdr:spPr>
        <a:xfrm>
          <a:off x="16179800" y="2672292"/>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6"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100542</xdr:rowOff>
    </xdr:from>
    <xdr:to>
      <xdr:col>77</xdr:col>
      <xdr:colOff>44450</xdr:colOff>
      <xdr:row>15</xdr:row>
      <xdr:rowOff>158185</xdr:rowOff>
    </xdr:to>
    <xdr:cxnSp macro="">
      <xdr:nvCxnSpPr>
        <xdr:cNvPr id="448" name="直線コネクタ 447"/>
        <xdr:cNvCxnSpPr/>
      </xdr:nvCxnSpPr>
      <xdr:spPr>
        <a:xfrm flipV="1">
          <a:off x="15290800" y="2672292"/>
          <a:ext cx="8890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158185</xdr:rowOff>
    </xdr:from>
    <xdr:to>
      <xdr:col>72</xdr:col>
      <xdr:colOff>203200</xdr:colOff>
      <xdr:row>16</xdr:row>
      <xdr:rowOff>111407</xdr:rowOff>
    </xdr:to>
    <xdr:cxnSp macro="">
      <xdr:nvCxnSpPr>
        <xdr:cNvPr id="451" name="直線コネクタ 450"/>
        <xdr:cNvCxnSpPr/>
      </xdr:nvCxnSpPr>
      <xdr:spPr>
        <a:xfrm flipV="1">
          <a:off x="14401800" y="272993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111407</xdr:rowOff>
    </xdr:from>
    <xdr:to>
      <xdr:col>68</xdr:col>
      <xdr:colOff>152400</xdr:colOff>
      <xdr:row>17</xdr:row>
      <xdr:rowOff>87418</xdr:rowOff>
    </xdr:to>
    <xdr:cxnSp macro="">
      <xdr:nvCxnSpPr>
        <xdr:cNvPr id="454" name="直線コネクタ 453"/>
        <xdr:cNvCxnSpPr/>
      </xdr:nvCxnSpPr>
      <xdr:spPr>
        <a:xfrm flipV="1">
          <a:off x="13512800" y="2854607"/>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6" name="テキスト ボックス 455"/>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8" name="テキスト ボックス 457"/>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63147</xdr:rowOff>
    </xdr:from>
    <xdr:to>
      <xdr:col>81</xdr:col>
      <xdr:colOff>95250</xdr:colOff>
      <xdr:row>15</xdr:row>
      <xdr:rowOff>164747</xdr:rowOff>
    </xdr:to>
    <xdr:sp macro="" textlink="">
      <xdr:nvSpPr>
        <xdr:cNvPr id="464" name="楕円 463"/>
        <xdr:cNvSpPr/>
      </xdr:nvSpPr>
      <xdr:spPr>
        <a:xfrm>
          <a:off x="16967200" y="26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35224</xdr:rowOff>
    </xdr:from>
    <xdr:ext cx="762000" cy="259045"/>
    <xdr:sp macro="" textlink="">
      <xdr:nvSpPr>
        <xdr:cNvPr id="465" name="将来負担の状況該当値テキスト"/>
        <xdr:cNvSpPr txBox="1"/>
      </xdr:nvSpPr>
      <xdr:spPr>
        <a:xfrm>
          <a:off x="17106900" y="260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49742</xdr:rowOff>
    </xdr:from>
    <xdr:to>
      <xdr:col>77</xdr:col>
      <xdr:colOff>95250</xdr:colOff>
      <xdr:row>15</xdr:row>
      <xdr:rowOff>151342</xdr:rowOff>
    </xdr:to>
    <xdr:sp macro="" textlink="">
      <xdr:nvSpPr>
        <xdr:cNvPr id="466" name="楕円 465"/>
        <xdr:cNvSpPr/>
      </xdr:nvSpPr>
      <xdr:spPr>
        <a:xfrm>
          <a:off x="161290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136119</xdr:rowOff>
    </xdr:from>
    <xdr:ext cx="736600" cy="259045"/>
    <xdr:sp macro="" textlink="">
      <xdr:nvSpPr>
        <xdr:cNvPr id="467" name="テキスト ボックス 466"/>
        <xdr:cNvSpPr txBox="1"/>
      </xdr:nvSpPr>
      <xdr:spPr>
        <a:xfrm>
          <a:off x="15798800" y="270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107385</xdr:rowOff>
    </xdr:from>
    <xdr:to>
      <xdr:col>73</xdr:col>
      <xdr:colOff>44450</xdr:colOff>
      <xdr:row>16</xdr:row>
      <xdr:rowOff>37535</xdr:rowOff>
    </xdr:to>
    <xdr:sp macro="" textlink="">
      <xdr:nvSpPr>
        <xdr:cNvPr id="468" name="楕円 467"/>
        <xdr:cNvSpPr/>
      </xdr:nvSpPr>
      <xdr:spPr>
        <a:xfrm>
          <a:off x="152400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22312</xdr:rowOff>
    </xdr:from>
    <xdr:ext cx="762000" cy="259045"/>
    <xdr:sp macro="" textlink="">
      <xdr:nvSpPr>
        <xdr:cNvPr id="469" name="テキスト ボックス 468"/>
        <xdr:cNvSpPr txBox="1"/>
      </xdr:nvSpPr>
      <xdr:spPr>
        <a:xfrm>
          <a:off x="14909800" y="276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60607</xdr:rowOff>
    </xdr:from>
    <xdr:to>
      <xdr:col>68</xdr:col>
      <xdr:colOff>203200</xdr:colOff>
      <xdr:row>16</xdr:row>
      <xdr:rowOff>162207</xdr:rowOff>
    </xdr:to>
    <xdr:sp macro="" textlink="">
      <xdr:nvSpPr>
        <xdr:cNvPr id="470" name="楕円 469"/>
        <xdr:cNvSpPr/>
      </xdr:nvSpPr>
      <xdr:spPr>
        <a:xfrm>
          <a:off x="14351000" y="28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146984</xdr:rowOff>
    </xdr:from>
    <xdr:ext cx="762000" cy="259045"/>
    <xdr:sp macro="" textlink="">
      <xdr:nvSpPr>
        <xdr:cNvPr id="471" name="テキスト ボックス 470"/>
        <xdr:cNvSpPr txBox="1"/>
      </xdr:nvSpPr>
      <xdr:spPr>
        <a:xfrm>
          <a:off x="14020800" y="289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36618</xdr:rowOff>
    </xdr:from>
    <xdr:to>
      <xdr:col>64</xdr:col>
      <xdr:colOff>152400</xdr:colOff>
      <xdr:row>17</xdr:row>
      <xdr:rowOff>138218</xdr:rowOff>
    </xdr:to>
    <xdr:sp macro="" textlink="">
      <xdr:nvSpPr>
        <xdr:cNvPr id="472" name="楕円 471"/>
        <xdr:cNvSpPr/>
      </xdr:nvSpPr>
      <xdr:spPr>
        <a:xfrm>
          <a:off x="13462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122995</xdr:rowOff>
    </xdr:from>
    <xdr:ext cx="762000" cy="259045"/>
    <xdr:sp macro="" textlink="">
      <xdr:nvSpPr>
        <xdr:cNvPr id="473" name="テキスト ボックス 472"/>
        <xdr:cNvSpPr txBox="1"/>
      </xdr:nvSpPr>
      <xdr:spPr>
        <a:xfrm>
          <a:off x="13131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192,246
190,625
1,023.23
80,589,837
79,388,851
744,886
45,989,172
104,770,523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定員管理計画に基づき、適正な定員管理を行っているが、退職者の増加に伴う退職手当の増により類似団体平均を上回る</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20320</xdr:rowOff>
    </xdr:to>
    <xdr:cxnSp macro="">
      <xdr:nvCxnSpPr>
        <xdr:cNvPr id="66" name="直線コネクタ 65"/>
        <xdr:cNvCxnSpPr/>
      </xdr:nvCxnSpPr>
      <xdr:spPr>
        <a:xfrm>
          <a:off x="3987800" y="6520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5080</xdr:rowOff>
    </xdr:to>
    <xdr:cxnSp macro="">
      <xdr:nvCxnSpPr>
        <xdr:cNvPr id="69" name="直線コネクタ 68"/>
        <xdr:cNvCxnSpPr/>
      </xdr:nvCxnSpPr>
      <xdr:spPr>
        <a:xfrm>
          <a:off x="3098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138430</xdr:rowOff>
    </xdr:to>
    <xdr:cxnSp macro="">
      <xdr:nvCxnSpPr>
        <xdr:cNvPr id="72" name="直線コネクタ 71"/>
        <xdr:cNvCxnSpPr/>
      </xdr:nvCxnSpPr>
      <xdr:spPr>
        <a:xfrm>
          <a:off x="2209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146050</xdr:rowOff>
    </xdr:to>
    <xdr:cxnSp macro="">
      <xdr:nvCxnSpPr>
        <xdr:cNvPr id="75" name="直線コネクタ 74"/>
        <xdr:cNvCxnSpPr/>
      </xdr:nvCxnSpPr>
      <xdr:spPr>
        <a:xfrm flipV="1">
          <a:off x="1320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12717</xdr:rowOff>
    </xdr:from>
    <xdr:ext cx="762000" cy="259045"/>
    <xdr:sp macro="" textlink="">
      <xdr:nvSpPr>
        <xdr:cNvPr id="92" name="テキスト ボックス 91"/>
        <xdr:cNvSpPr txBox="1"/>
      </xdr:nvSpPr>
      <xdr:spPr>
        <a:xfrm>
          <a:off x="1828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財政運営健全化計画に基づき、内部管理経費の縮減に取り組んできたことから、類似団体平均を下回る</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今後も引き続き、物件費の縮減に努めていく。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58420</xdr:rowOff>
    </xdr:from>
    <xdr:to>
      <xdr:col>82</xdr:col>
      <xdr:colOff>107950</xdr:colOff>
      <xdr:row>14</xdr:row>
      <xdr:rowOff>94996</xdr:rowOff>
    </xdr:to>
    <xdr:cxnSp macro="">
      <xdr:nvCxnSpPr>
        <xdr:cNvPr id="125" name="直線コネクタ 124"/>
        <xdr:cNvCxnSpPr/>
      </xdr:nvCxnSpPr>
      <xdr:spPr>
        <a:xfrm>
          <a:off x="15671800" y="24587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67564</xdr:rowOff>
    </xdr:to>
    <xdr:cxnSp macro="">
      <xdr:nvCxnSpPr>
        <xdr:cNvPr id="128" name="直線コネクタ 127"/>
        <xdr:cNvCxnSpPr/>
      </xdr:nvCxnSpPr>
      <xdr:spPr>
        <a:xfrm flipV="1">
          <a:off x="14782800" y="2458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147574</xdr:rowOff>
    </xdr:from>
    <xdr:to>
      <xdr:col>73</xdr:col>
      <xdr:colOff>180975</xdr:colOff>
      <xdr:row>14</xdr:row>
      <xdr:rowOff>67564</xdr:rowOff>
    </xdr:to>
    <xdr:cxnSp macro="">
      <xdr:nvCxnSpPr>
        <xdr:cNvPr id="131" name="直線コネクタ 130"/>
        <xdr:cNvCxnSpPr/>
      </xdr:nvCxnSpPr>
      <xdr:spPr>
        <a:xfrm>
          <a:off x="13893800" y="23764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124714</xdr:rowOff>
    </xdr:from>
    <xdr:to>
      <xdr:col>69</xdr:col>
      <xdr:colOff>92075</xdr:colOff>
      <xdr:row>13</xdr:row>
      <xdr:rowOff>147574</xdr:rowOff>
    </xdr:to>
    <xdr:cxnSp macro="">
      <xdr:nvCxnSpPr>
        <xdr:cNvPr id="134" name="直線コネクタ 133"/>
        <xdr:cNvCxnSpPr/>
      </xdr:nvCxnSpPr>
      <xdr:spPr>
        <a:xfrm>
          <a:off x="13004800" y="23535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44" name="楕円 143"/>
        <xdr:cNvSpPr/>
      </xdr:nvSpPr>
      <xdr:spPr>
        <a:xfrm>
          <a:off x="164592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60723</xdr:rowOff>
    </xdr:from>
    <xdr:ext cx="762000" cy="259045"/>
    <xdr:sp macro="" textlink="">
      <xdr:nvSpPr>
        <xdr:cNvPr id="145" name="物件費該当値テキスト"/>
        <xdr:cNvSpPr txBox="1"/>
      </xdr:nvSpPr>
      <xdr:spPr>
        <a:xfrm>
          <a:off x="16598900" y="228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6" name="楕円 145"/>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7" name="テキスト ボックス 146"/>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xdr:rowOff>
    </xdr:from>
    <xdr:to>
      <xdr:col>74</xdr:col>
      <xdr:colOff>31750</xdr:colOff>
      <xdr:row>14</xdr:row>
      <xdr:rowOff>118364</xdr:rowOff>
    </xdr:to>
    <xdr:sp macro="" textlink="">
      <xdr:nvSpPr>
        <xdr:cNvPr id="148" name="楕円 147"/>
        <xdr:cNvSpPr/>
      </xdr:nvSpPr>
      <xdr:spPr>
        <a:xfrm>
          <a:off x="147320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128541</xdr:rowOff>
    </xdr:from>
    <xdr:ext cx="762000" cy="259045"/>
    <xdr:sp macro="" textlink="">
      <xdr:nvSpPr>
        <xdr:cNvPr id="149" name="テキスト ボックス 148"/>
        <xdr:cNvSpPr txBox="1"/>
      </xdr:nvSpPr>
      <xdr:spPr>
        <a:xfrm>
          <a:off x="14401800" y="218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96774</xdr:rowOff>
    </xdr:from>
    <xdr:to>
      <xdr:col>69</xdr:col>
      <xdr:colOff>142875</xdr:colOff>
      <xdr:row>14</xdr:row>
      <xdr:rowOff>26924</xdr:rowOff>
    </xdr:to>
    <xdr:sp macro="" textlink="">
      <xdr:nvSpPr>
        <xdr:cNvPr id="150" name="楕円 149"/>
        <xdr:cNvSpPr/>
      </xdr:nvSpPr>
      <xdr:spPr>
        <a:xfrm>
          <a:off x="13843000" y="23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37101</xdr:rowOff>
    </xdr:from>
    <xdr:ext cx="762000" cy="259045"/>
    <xdr:sp macro="" textlink="">
      <xdr:nvSpPr>
        <xdr:cNvPr id="151" name="テキスト ボックス 150"/>
        <xdr:cNvSpPr txBox="1"/>
      </xdr:nvSpPr>
      <xdr:spPr>
        <a:xfrm>
          <a:off x="13512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73914</xdr:rowOff>
    </xdr:from>
    <xdr:to>
      <xdr:col>65</xdr:col>
      <xdr:colOff>53975</xdr:colOff>
      <xdr:row>14</xdr:row>
      <xdr:rowOff>4064</xdr:rowOff>
    </xdr:to>
    <xdr:sp macro="" textlink="">
      <xdr:nvSpPr>
        <xdr:cNvPr id="152" name="楕円 151"/>
        <xdr:cNvSpPr/>
      </xdr:nvSpPr>
      <xdr:spPr>
        <a:xfrm>
          <a:off x="12954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14241</xdr:rowOff>
    </xdr:from>
    <xdr:ext cx="762000" cy="259045"/>
    <xdr:sp macro="" textlink="">
      <xdr:nvSpPr>
        <xdr:cNvPr id="153" name="テキスト ボックス 152"/>
        <xdr:cNvSpPr txBox="1"/>
      </xdr:nvSpPr>
      <xdr:spPr>
        <a:xfrm>
          <a:off x="12623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類似団体と比較すると、数値は低い水準を維持しており、今後も、社会情勢の変化や市としての役割を踏まえ、適正な執行に努めていく。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107950</xdr:rowOff>
    </xdr:to>
    <xdr:cxnSp macro="">
      <xdr:nvCxnSpPr>
        <xdr:cNvPr id="186" name="直線コネクタ 185"/>
        <xdr:cNvCxnSpPr/>
      </xdr:nvCxnSpPr>
      <xdr:spPr>
        <a:xfrm flipV="1">
          <a:off x="3987800" y="9156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53</xdr:row>
      <xdr:rowOff>107950</xdr:rowOff>
    </xdr:to>
    <xdr:cxnSp macro="">
      <xdr:nvCxnSpPr>
        <xdr:cNvPr id="189" name="直線コネクタ 188"/>
        <xdr:cNvCxnSpPr/>
      </xdr:nvCxnSpPr>
      <xdr:spPr>
        <a:xfrm>
          <a:off x="3098800" y="9042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107950</xdr:rowOff>
    </xdr:from>
    <xdr:to>
      <xdr:col>15</xdr:col>
      <xdr:colOff>98425</xdr:colOff>
      <xdr:row>52</xdr:row>
      <xdr:rowOff>127000</xdr:rowOff>
    </xdr:to>
    <xdr:cxnSp macro="">
      <xdr:nvCxnSpPr>
        <xdr:cNvPr id="192" name="直線コネクタ 191"/>
        <xdr:cNvCxnSpPr/>
      </xdr:nvCxnSpPr>
      <xdr:spPr>
        <a:xfrm>
          <a:off x="2209800" y="9023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4" name="テキスト ボックス 19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50800</xdr:rowOff>
    </xdr:from>
    <xdr:to>
      <xdr:col>11</xdr:col>
      <xdr:colOff>9525</xdr:colOff>
      <xdr:row>52</xdr:row>
      <xdr:rowOff>107950</xdr:rowOff>
    </xdr:to>
    <xdr:cxnSp macro="">
      <xdr:nvCxnSpPr>
        <xdr:cNvPr id="195" name="直線コネクタ 194"/>
        <xdr:cNvCxnSpPr/>
      </xdr:nvCxnSpPr>
      <xdr:spPr>
        <a:xfrm>
          <a:off x="1320800" y="8966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9" name="テキスト ボックス 19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5" name="楕円 204"/>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35577</xdr:rowOff>
    </xdr:from>
    <xdr:ext cx="762000" cy="259045"/>
    <xdr:sp macro="" textlink="">
      <xdr:nvSpPr>
        <xdr:cNvPr id="206" name="扶助費該当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7" name="楕円 206"/>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8" name="テキスト ボックス 207"/>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09" name="楕円 208"/>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10" name="テキスト ボックス 209"/>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57150</xdr:rowOff>
    </xdr:from>
    <xdr:to>
      <xdr:col>11</xdr:col>
      <xdr:colOff>60325</xdr:colOff>
      <xdr:row>52</xdr:row>
      <xdr:rowOff>158750</xdr:rowOff>
    </xdr:to>
    <xdr:sp macro="" textlink="">
      <xdr:nvSpPr>
        <xdr:cNvPr id="211" name="楕円 210"/>
        <xdr:cNvSpPr/>
      </xdr:nvSpPr>
      <xdr:spPr>
        <a:xfrm>
          <a:off x="2159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168927</xdr:rowOff>
    </xdr:from>
    <xdr:ext cx="762000" cy="259045"/>
    <xdr:sp macro="" textlink="">
      <xdr:nvSpPr>
        <xdr:cNvPr id="212" name="テキスト ボックス 211"/>
        <xdr:cNvSpPr txBox="1"/>
      </xdr:nvSpPr>
      <xdr:spPr>
        <a:xfrm>
          <a:off x="1828800" y="874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0</xdr:rowOff>
    </xdr:from>
    <xdr:to>
      <xdr:col>6</xdr:col>
      <xdr:colOff>171450</xdr:colOff>
      <xdr:row>52</xdr:row>
      <xdr:rowOff>101600</xdr:rowOff>
    </xdr:to>
    <xdr:sp macro="" textlink="">
      <xdr:nvSpPr>
        <xdr:cNvPr id="213" name="楕円 212"/>
        <xdr:cNvSpPr/>
      </xdr:nvSpPr>
      <xdr:spPr>
        <a:xfrm>
          <a:off x="1270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111777</xdr:rowOff>
    </xdr:from>
    <xdr:ext cx="762000" cy="259045"/>
    <xdr:sp macro="" textlink="">
      <xdr:nvSpPr>
        <xdr:cNvPr id="214" name="テキスト ボックス 213"/>
        <xdr:cNvSpPr txBox="1"/>
      </xdr:nvSpPr>
      <xdr:spPr>
        <a:xfrm>
          <a:off x="939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基準内の繰出を原則とし、特別会計の健全化に取り組んできたことや、農業集落排水事業・漁業集落排水事業の法適用化に伴う繰出金の減少などから、類似団体平均を下回る</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今後も基準内繰出金を原則とし、縮減に努めていく。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37193</xdr:rowOff>
    </xdr:to>
    <xdr:cxnSp macro="">
      <xdr:nvCxnSpPr>
        <xdr:cNvPr id="249" name="直線コネクタ 248"/>
        <xdr:cNvCxnSpPr/>
      </xdr:nvCxnSpPr>
      <xdr:spPr>
        <a:xfrm flipV="1">
          <a:off x="15671800" y="97445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48078</xdr:rowOff>
    </xdr:to>
    <xdr:cxnSp macro="">
      <xdr:nvCxnSpPr>
        <xdr:cNvPr id="252" name="直線コネクタ 251"/>
        <xdr:cNvCxnSpPr/>
      </xdr:nvCxnSpPr>
      <xdr:spPr>
        <a:xfrm flipV="1">
          <a:off x="14782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57</xdr:row>
      <xdr:rowOff>48078</xdr:rowOff>
    </xdr:to>
    <xdr:cxnSp macro="">
      <xdr:nvCxnSpPr>
        <xdr:cNvPr id="255" name="直線コネクタ 254"/>
        <xdr:cNvCxnSpPr/>
      </xdr:nvCxnSpPr>
      <xdr:spPr>
        <a:xfrm>
          <a:off x="13893800" y="9733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56</xdr:row>
      <xdr:rowOff>143328</xdr:rowOff>
    </xdr:to>
    <xdr:cxnSp macro="">
      <xdr:nvCxnSpPr>
        <xdr:cNvPr id="258" name="直線コネクタ 257"/>
        <xdr:cNvCxnSpPr/>
      </xdr:nvCxnSpPr>
      <xdr:spPr>
        <a:xfrm flipV="1">
          <a:off x="13004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8" name="楕円 267"/>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69" name="その他該当値テキスト"/>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0" name="楕円 269"/>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71" name="テキスト ボックス 270"/>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168728</xdr:rowOff>
    </xdr:from>
    <xdr:to>
      <xdr:col>74</xdr:col>
      <xdr:colOff>31750</xdr:colOff>
      <xdr:row>57</xdr:row>
      <xdr:rowOff>98878</xdr:rowOff>
    </xdr:to>
    <xdr:sp macro="" textlink="">
      <xdr:nvSpPr>
        <xdr:cNvPr id="272" name="楕円 271"/>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73" name="テキスト ボックス 272"/>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74" name="楕円 273"/>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21970</xdr:rowOff>
    </xdr:from>
    <xdr:ext cx="762000" cy="259045"/>
    <xdr:sp macro="" textlink="">
      <xdr:nvSpPr>
        <xdr:cNvPr id="275" name="テキスト ボックス 274"/>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6" name="楕円 275"/>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77" name="テキスト ボックス 276"/>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企業誘致促進による補助金交付額が増加したことや、農業集落排水事業の法適用化に伴う負担金の増などから、類似団体平均を上回った。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今後も引き続き、適正な執行に努めていく。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37</xdr:row>
      <xdr:rowOff>16510</xdr:rowOff>
    </xdr:to>
    <xdr:cxnSp macro="">
      <xdr:nvCxnSpPr>
        <xdr:cNvPr id="309" name="直線コネクタ 308"/>
        <xdr:cNvCxnSpPr/>
      </xdr:nvCxnSpPr>
      <xdr:spPr>
        <a:xfrm>
          <a:off x="15671800" y="62306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73660</xdr:rowOff>
    </xdr:to>
    <xdr:cxnSp macro="">
      <xdr:nvCxnSpPr>
        <xdr:cNvPr id="312" name="直線コネクタ 311"/>
        <xdr:cNvCxnSpPr/>
      </xdr:nvCxnSpPr>
      <xdr:spPr>
        <a:xfrm flipV="1">
          <a:off x="14782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4" name="テキスト ボックス 313"/>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73660</xdr:rowOff>
    </xdr:to>
    <xdr:cxnSp macro="">
      <xdr:nvCxnSpPr>
        <xdr:cNvPr id="315" name="直線コネクタ 314"/>
        <xdr:cNvCxnSpPr/>
      </xdr:nvCxnSpPr>
      <xdr:spPr>
        <a:xfrm>
          <a:off x="13893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17" name="テキスト ボックス 316"/>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58420</xdr:rowOff>
    </xdr:to>
    <xdr:cxnSp macro="">
      <xdr:nvCxnSpPr>
        <xdr:cNvPr id="318" name="直線コネクタ 317"/>
        <xdr:cNvCxnSpPr/>
      </xdr:nvCxnSpPr>
      <xdr:spPr>
        <a:xfrm>
          <a:off x="13004800" y="622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0" name="テキスト ボックス 319"/>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28" name="楕円 327"/>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109237</xdr:rowOff>
    </xdr:from>
    <xdr:ext cx="762000" cy="259045"/>
    <xdr:sp macro="" textlink="">
      <xdr:nvSpPr>
        <xdr:cNvPr id="329" name="補助費等該当値テキスト"/>
        <xdr:cNvSpPr txBox="1"/>
      </xdr:nvSpPr>
      <xdr:spPr>
        <a:xfrm>
          <a:off x="16598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0" name="楕円 329"/>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1" name="テキスト ボックス 33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22860</xdr:rowOff>
    </xdr:from>
    <xdr:to>
      <xdr:col>74</xdr:col>
      <xdr:colOff>31750</xdr:colOff>
      <xdr:row>36</xdr:row>
      <xdr:rowOff>124460</xdr:rowOff>
    </xdr:to>
    <xdr:sp macro="" textlink="">
      <xdr:nvSpPr>
        <xdr:cNvPr id="332" name="楕円 331"/>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33" name="テキスト ボックス 332"/>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4" name="楕円 333"/>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5" name="テキスト ボックス 33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6" name="楕円 335"/>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37" name="テキスト ボックス 336"/>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総支払利息の縮減に向け、償還期間を圧縮した借り入れ等を実施してきたため、単年度の公債費が増加してきていることや、平成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年度の合併以降、合併特例債を活用した事業を多数行っていること、近年、大型の整備事業が集中したこと等により、類似団体平均を</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ポイント上回る</a:t>
          </a:r>
          <a:r>
            <a:rPr kumimoji="1" lang="en-US" altLang="ja-JP" sz="1200">
              <a:latin typeface="ＭＳ Ｐゴシック" panose="020B0600070205080204" pitchFamily="50" charset="-128"/>
              <a:ea typeface="ＭＳ Ｐゴシック" panose="020B0600070205080204" pitchFamily="50" charset="-128"/>
            </a:rPr>
            <a:t>20.1</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将来の財政見通しを踏まえ、建設事業の平準化や事業費の圧縮などにより、公債費の縮減に努めていく。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79</xdr:row>
      <xdr:rowOff>115570</xdr:rowOff>
    </xdr:to>
    <xdr:cxnSp macro="">
      <xdr:nvCxnSpPr>
        <xdr:cNvPr id="370" name="直線コネクタ 369"/>
        <xdr:cNvCxnSpPr/>
      </xdr:nvCxnSpPr>
      <xdr:spPr>
        <a:xfrm>
          <a:off x="3987800" y="13622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62230</xdr:rowOff>
    </xdr:from>
    <xdr:to>
      <xdr:col>19</xdr:col>
      <xdr:colOff>187325</xdr:colOff>
      <xdr:row>79</xdr:row>
      <xdr:rowOff>77470</xdr:rowOff>
    </xdr:to>
    <xdr:cxnSp macro="">
      <xdr:nvCxnSpPr>
        <xdr:cNvPr id="373" name="直線コネクタ 372"/>
        <xdr:cNvCxnSpPr/>
      </xdr:nvCxnSpPr>
      <xdr:spPr>
        <a:xfrm>
          <a:off x="3098800" y="1360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62230</xdr:rowOff>
    </xdr:to>
    <xdr:cxnSp macro="">
      <xdr:nvCxnSpPr>
        <xdr:cNvPr id="376" name="直線コネクタ 375"/>
        <xdr:cNvCxnSpPr/>
      </xdr:nvCxnSpPr>
      <xdr:spPr>
        <a:xfrm>
          <a:off x="2209800" y="1353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69850</xdr:rowOff>
    </xdr:to>
    <xdr:cxnSp macro="">
      <xdr:nvCxnSpPr>
        <xdr:cNvPr id="379" name="直線コネクタ 378"/>
        <xdr:cNvCxnSpPr/>
      </xdr:nvCxnSpPr>
      <xdr:spPr>
        <a:xfrm flipV="1">
          <a:off x="1320800" y="1353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3" name="テキスト ボックス 382"/>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89" name="楕円 388"/>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36847</xdr:rowOff>
    </xdr:from>
    <xdr:ext cx="762000" cy="259045"/>
    <xdr:sp macro="" textlink="">
      <xdr:nvSpPr>
        <xdr:cNvPr id="390"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26670</xdr:rowOff>
    </xdr:from>
    <xdr:to>
      <xdr:col>20</xdr:col>
      <xdr:colOff>38100</xdr:colOff>
      <xdr:row>79</xdr:row>
      <xdr:rowOff>128270</xdr:rowOff>
    </xdr:to>
    <xdr:sp macro="" textlink="">
      <xdr:nvSpPr>
        <xdr:cNvPr id="391" name="楕円 390"/>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113047</xdr:rowOff>
    </xdr:from>
    <xdr:ext cx="736600" cy="259045"/>
    <xdr:sp macro="" textlink="">
      <xdr:nvSpPr>
        <xdr:cNvPr id="392" name="テキスト ボックス 391"/>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93" name="楕円 392"/>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4" name="テキスト ボックス 393"/>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5" name="楕円 394"/>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6" name="テキスト ボックス 395"/>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7" name="楕円 396"/>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8" name="テキスト ボックス 397"/>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ポイント下回っており、物件費や扶助費などが類似団体より少ないことが影響していると考えられる。</a:t>
          </a:r>
        </a:p>
        <a:p>
          <a:r>
            <a:rPr kumimoji="1" lang="ja-JP" altLang="en-US" sz="1300">
              <a:latin typeface="ＭＳ Ｐゴシック" panose="020B0600070205080204" pitchFamily="50" charset="-128"/>
              <a:ea typeface="ＭＳ Ｐゴシック" panose="020B0600070205080204" pitchFamily="50" charset="-128"/>
            </a:rPr>
            <a:t>　今後も引き続き適正な執行と人件費の削減、内部経費の縮減などに努めていく。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85852</xdr:rowOff>
    </xdr:from>
    <xdr:to>
      <xdr:col>82</xdr:col>
      <xdr:colOff>107950</xdr:colOff>
      <xdr:row>81</xdr:row>
      <xdr:rowOff>1270</xdr:rowOff>
    </xdr:to>
    <xdr:cxnSp macro="">
      <xdr:nvCxnSpPr>
        <xdr:cNvPr id="424" name="直線コネクタ 423"/>
        <xdr:cNvCxnSpPr/>
      </xdr:nvCxnSpPr>
      <xdr:spPr>
        <a:xfrm flipV="1">
          <a:off x="16510000" y="13116052"/>
          <a:ext cx="0" cy="77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25"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26" name="直線コネクタ 425"/>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779</xdr:rowOff>
    </xdr:from>
    <xdr:ext cx="762000" cy="259045"/>
    <xdr:sp macro="" textlink="">
      <xdr:nvSpPr>
        <xdr:cNvPr id="427" name="公債費以外最大値テキスト"/>
        <xdr:cNvSpPr txBox="1"/>
      </xdr:nvSpPr>
      <xdr:spPr>
        <a:xfrm>
          <a:off x="16598900" y="1285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85852</xdr:rowOff>
    </xdr:from>
    <xdr:to>
      <xdr:col>82</xdr:col>
      <xdr:colOff>196850</xdr:colOff>
      <xdr:row>76</xdr:row>
      <xdr:rowOff>85852</xdr:rowOff>
    </xdr:to>
    <xdr:cxnSp macro="">
      <xdr:nvCxnSpPr>
        <xdr:cNvPr id="428" name="直線コネクタ 427"/>
        <xdr:cNvCxnSpPr/>
      </xdr:nvCxnSpPr>
      <xdr:spPr>
        <a:xfrm>
          <a:off x="16421100" y="1311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159004</xdr:rowOff>
    </xdr:to>
    <xdr:cxnSp macro="">
      <xdr:nvCxnSpPr>
        <xdr:cNvPr id="429" name="直線コネクタ 428"/>
        <xdr:cNvCxnSpPr/>
      </xdr:nvCxnSpPr>
      <xdr:spPr>
        <a:xfrm>
          <a:off x="15671800" y="13102337"/>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66564</xdr:rowOff>
    </xdr:from>
    <xdr:ext cx="762000" cy="259045"/>
    <xdr:sp macro="" textlink="">
      <xdr:nvSpPr>
        <xdr:cNvPr id="430" name="公債費以外平均値テキスト"/>
        <xdr:cNvSpPr txBox="1"/>
      </xdr:nvSpPr>
      <xdr:spPr>
        <a:xfrm>
          <a:off x="16598900" y="13439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31" name="フローチャート: 判断 430"/>
        <xdr:cNvSpPr/>
      </xdr:nvSpPr>
      <xdr:spPr>
        <a:xfrm>
          <a:off x="164592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72137</xdr:rowOff>
    </xdr:to>
    <xdr:cxnSp macro="">
      <xdr:nvCxnSpPr>
        <xdr:cNvPr id="432" name="直線コネクタ 431"/>
        <xdr:cNvCxnSpPr/>
      </xdr:nvCxnSpPr>
      <xdr:spPr>
        <a:xfrm>
          <a:off x="14782800" y="130657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3" name="フローチャート: 判断 432"/>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4" name="テキスト ボックス 433"/>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56134</xdr:rowOff>
    </xdr:from>
    <xdr:to>
      <xdr:col>73</xdr:col>
      <xdr:colOff>180975</xdr:colOff>
      <xdr:row>76</xdr:row>
      <xdr:rowOff>35561</xdr:rowOff>
    </xdr:to>
    <xdr:cxnSp macro="">
      <xdr:nvCxnSpPr>
        <xdr:cNvPr id="435" name="直線コネクタ 434"/>
        <xdr:cNvCxnSpPr/>
      </xdr:nvCxnSpPr>
      <xdr:spPr>
        <a:xfrm>
          <a:off x="13893800" y="12914884"/>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62485</xdr:rowOff>
    </xdr:from>
    <xdr:to>
      <xdr:col>74</xdr:col>
      <xdr:colOff>31750</xdr:colOff>
      <xdr:row>78</xdr:row>
      <xdr:rowOff>164085</xdr:rowOff>
    </xdr:to>
    <xdr:sp macro="" textlink="">
      <xdr:nvSpPr>
        <xdr:cNvPr id="436" name="フローチャート: 判断 435"/>
        <xdr:cNvSpPr/>
      </xdr:nvSpPr>
      <xdr:spPr>
        <a:xfrm>
          <a:off x="14732000" y="134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37" name="テキスト ボックス 436"/>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56134</xdr:rowOff>
    </xdr:to>
    <xdr:cxnSp macro="">
      <xdr:nvCxnSpPr>
        <xdr:cNvPr id="438" name="直線コネクタ 437"/>
        <xdr:cNvCxnSpPr/>
      </xdr:nvCxnSpPr>
      <xdr:spPr>
        <a:xfrm>
          <a:off x="13004800" y="12892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9" name="フローチャート: 判断 438"/>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0" name="テキスト ボックス 439"/>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1" name="フローチャート: 判断 44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2" name="テキスト ボックス 441"/>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8" name="楕円 447"/>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16781</xdr:rowOff>
    </xdr:from>
    <xdr:ext cx="762000" cy="259045"/>
    <xdr:sp macro="" textlink="">
      <xdr:nvSpPr>
        <xdr:cNvPr id="449" name="公債費以外該当値テキスト"/>
        <xdr:cNvSpPr txBox="1"/>
      </xdr:nvSpPr>
      <xdr:spPr>
        <a:xfrm>
          <a:off x="16598900" y="1304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0" name="楕円 449"/>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1" name="テキスト ボックス 450"/>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2" name="楕円 451"/>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3" name="テキスト ボックス 45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5334</xdr:rowOff>
    </xdr:from>
    <xdr:to>
      <xdr:col>69</xdr:col>
      <xdr:colOff>142875</xdr:colOff>
      <xdr:row>75</xdr:row>
      <xdr:rowOff>106934</xdr:rowOff>
    </xdr:to>
    <xdr:sp macro="" textlink="">
      <xdr:nvSpPr>
        <xdr:cNvPr id="454" name="楕円 453"/>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117111</xdr:rowOff>
    </xdr:from>
    <xdr:ext cx="762000" cy="259045"/>
    <xdr:sp macro="" textlink="">
      <xdr:nvSpPr>
        <xdr:cNvPr id="455" name="テキスト ボックス 454"/>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56" name="楕円 455"/>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57" name="テキスト ボックス 456"/>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69835</xdr:rowOff>
    </xdr:from>
    <xdr:to>
      <xdr:col>29</xdr:col>
      <xdr:colOff>127000</xdr:colOff>
      <xdr:row>13</xdr:row>
      <xdr:rowOff>142667</xdr:rowOff>
    </xdr:to>
    <xdr:cxnSp macro="">
      <xdr:nvCxnSpPr>
        <xdr:cNvPr id="48" name="直線コネクタ 47"/>
        <xdr:cNvCxnSpPr/>
      </xdr:nvCxnSpPr>
      <xdr:spPr bwMode="auto">
        <a:xfrm flipV="1">
          <a:off x="5003800" y="2346310"/>
          <a:ext cx="647700" cy="7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142667</xdr:rowOff>
    </xdr:from>
    <xdr:to>
      <xdr:col>26</xdr:col>
      <xdr:colOff>50800</xdr:colOff>
      <xdr:row>13</xdr:row>
      <xdr:rowOff>162418</xdr:rowOff>
    </xdr:to>
    <xdr:cxnSp macro="">
      <xdr:nvCxnSpPr>
        <xdr:cNvPr id="51" name="直線コネクタ 50"/>
        <xdr:cNvCxnSpPr/>
      </xdr:nvCxnSpPr>
      <xdr:spPr bwMode="auto">
        <a:xfrm flipV="1">
          <a:off x="4305300" y="2419142"/>
          <a:ext cx="698500" cy="1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147970</xdr:rowOff>
    </xdr:from>
    <xdr:to>
      <xdr:col>22</xdr:col>
      <xdr:colOff>114300</xdr:colOff>
      <xdr:row>13</xdr:row>
      <xdr:rowOff>162418</xdr:rowOff>
    </xdr:to>
    <xdr:cxnSp macro="">
      <xdr:nvCxnSpPr>
        <xdr:cNvPr id="54" name="直線コネクタ 53"/>
        <xdr:cNvCxnSpPr/>
      </xdr:nvCxnSpPr>
      <xdr:spPr bwMode="auto">
        <a:xfrm>
          <a:off x="3606800" y="2424445"/>
          <a:ext cx="698500" cy="1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147970</xdr:rowOff>
    </xdr:from>
    <xdr:to>
      <xdr:col>18</xdr:col>
      <xdr:colOff>177800</xdr:colOff>
      <xdr:row>14</xdr:row>
      <xdr:rowOff>59639</xdr:rowOff>
    </xdr:to>
    <xdr:cxnSp macro="">
      <xdr:nvCxnSpPr>
        <xdr:cNvPr id="57" name="直線コネクタ 56"/>
        <xdr:cNvCxnSpPr/>
      </xdr:nvCxnSpPr>
      <xdr:spPr bwMode="auto">
        <a:xfrm flipV="1">
          <a:off x="2908300" y="2424445"/>
          <a:ext cx="698500" cy="83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19035</xdr:rowOff>
    </xdr:from>
    <xdr:to>
      <xdr:col>29</xdr:col>
      <xdr:colOff>177800</xdr:colOff>
      <xdr:row>13</xdr:row>
      <xdr:rowOff>120635</xdr:rowOff>
    </xdr:to>
    <xdr:sp macro="" textlink="">
      <xdr:nvSpPr>
        <xdr:cNvPr id="67" name="楕円 66"/>
        <xdr:cNvSpPr/>
      </xdr:nvSpPr>
      <xdr:spPr bwMode="auto">
        <a:xfrm>
          <a:off x="5600700" y="2295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35562</xdr:rowOff>
    </xdr:from>
    <xdr:ext cx="762000" cy="259045"/>
    <xdr:sp macro="" textlink="">
      <xdr:nvSpPr>
        <xdr:cNvPr id="68" name="人口1人当たり決算額の推移該当値テキスト130"/>
        <xdr:cNvSpPr txBox="1"/>
      </xdr:nvSpPr>
      <xdr:spPr>
        <a:xfrm>
          <a:off x="5740400" y="21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91867</xdr:rowOff>
    </xdr:from>
    <xdr:to>
      <xdr:col>26</xdr:col>
      <xdr:colOff>101600</xdr:colOff>
      <xdr:row>14</xdr:row>
      <xdr:rowOff>22017</xdr:rowOff>
    </xdr:to>
    <xdr:sp macro="" textlink="">
      <xdr:nvSpPr>
        <xdr:cNvPr id="69" name="楕円 68"/>
        <xdr:cNvSpPr/>
      </xdr:nvSpPr>
      <xdr:spPr bwMode="auto">
        <a:xfrm>
          <a:off x="4953000" y="236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32194</xdr:rowOff>
    </xdr:from>
    <xdr:ext cx="736600" cy="259045"/>
    <xdr:sp macro="" textlink="">
      <xdr:nvSpPr>
        <xdr:cNvPr id="70" name="テキスト ボックス 69"/>
        <xdr:cNvSpPr txBox="1"/>
      </xdr:nvSpPr>
      <xdr:spPr>
        <a:xfrm>
          <a:off x="4622800" y="2137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111618</xdr:rowOff>
    </xdr:from>
    <xdr:to>
      <xdr:col>22</xdr:col>
      <xdr:colOff>165100</xdr:colOff>
      <xdr:row>14</xdr:row>
      <xdr:rowOff>41768</xdr:rowOff>
    </xdr:to>
    <xdr:sp macro="" textlink="">
      <xdr:nvSpPr>
        <xdr:cNvPr id="71" name="楕円 70"/>
        <xdr:cNvSpPr/>
      </xdr:nvSpPr>
      <xdr:spPr bwMode="auto">
        <a:xfrm>
          <a:off x="4254500" y="238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51945</xdr:rowOff>
    </xdr:from>
    <xdr:ext cx="762000" cy="259045"/>
    <xdr:sp macro="" textlink="">
      <xdr:nvSpPr>
        <xdr:cNvPr id="72" name="テキスト ボックス 71"/>
        <xdr:cNvSpPr txBox="1"/>
      </xdr:nvSpPr>
      <xdr:spPr>
        <a:xfrm>
          <a:off x="3924300" y="215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97170</xdr:rowOff>
    </xdr:from>
    <xdr:to>
      <xdr:col>19</xdr:col>
      <xdr:colOff>38100</xdr:colOff>
      <xdr:row>14</xdr:row>
      <xdr:rowOff>27320</xdr:rowOff>
    </xdr:to>
    <xdr:sp macro="" textlink="">
      <xdr:nvSpPr>
        <xdr:cNvPr id="73" name="楕円 72"/>
        <xdr:cNvSpPr/>
      </xdr:nvSpPr>
      <xdr:spPr bwMode="auto">
        <a:xfrm>
          <a:off x="3556000" y="237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37497</xdr:rowOff>
    </xdr:from>
    <xdr:ext cx="762000" cy="259045"/>
    <xdr:sp macro="" textlink="">
      <xdr:nvSpPr>
        <xdr:cNvPr id="74" name="テキスト ボックス 73"/>
        <xdr:cNvSpPr txBox="1"/>
      </xdr:nvSpPr>
      <xdr:spPr>
        <a:xfrm>
          <a:off x="3225800" y="214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8839</xdr:rowOff>
    </xdr:from>
    <xdr:to>
      <xdr:col>15</xdr:col>
      <xdr:colOff>101600</xdr:colOff>
      <xdr:row>14</xdr:row>
      <xdr:rowOff>110439</xdr:rowOff>
    </xdr:to>
    <xdr:sp macro="" textlink="">
      <xdr:nvSpPr>
        <xdr:cNvPr id="75" name="楕円 74"/>
        <xdr:cNvSpPr/>
      </xdr:nvSpPr>
      <xdr:spPr bwMode="auto">
        <a:xfrm>
          <a:off x="2857500" y="245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120616</xdr:rowOff>
    </xdr:from>
    <xdr:ext cx="762000" cy="259045"/>
    <xdr:sp macro="" textlink="">
      <xdr:nvSpPr>
        <xdr:cNvPr id="76" name="テキスト ボックス 75"/>
        <xdr:cNvSpPr txBox="1"/>
      </xdr:nvSpPr>
      <xdr:spPr>
        <a:xfrm>
          <a:off x="2527300" y="22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164376</xdr:rowOff>
    </xdr:from>
    <xdr:to>
      <xdr:col>29</xdr:col>
      <xdr:colOff>127000</xdr:colOff>
      <xdr:row>35</xdr:row>
      <xdr:rowOff>234214</xdr:rowOff>
    </xdr:to>
    <xdr:cxnSp macro="">
      <xdr:nvCxnSpPr>
        <xdr:cNvPr id="109" name="直線コネクタ 108"/>
        <xdr:cNvCxnSpPr/>
      </xdr:nvCxnSpPr>
      <xdr:spPr bwMode="auto">
        <a:xfrm flipV="1">
          <a:off x="5003800" y="6774726"/>
          <a:ext cx="647700" cy="6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251121</xdr:rowOff>
    </xdr:from>
    <xdr:ext cx="762000" cy="259045"/>
    <xdr:sp macro="" textlink="">
      <xdr:nvSpPr>
        <xdr:cNvPr id="110" name="人口1人当たり決算額の推移平均値テキスト445"/>
        <xdr:cNvSpPr txBox="1"/>
      </xdr:nvSpPr>
      <xdr:spPr>
        <a:xfrm>
          <a:off x="5740400" y="686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234214</xdr:rowOff>
    </xdr:from>
    <xdr:to>
      <xdr:col>26</xdr:col>
      <xdr:colOff>50800</xdr:colOff>
      <xdr:row>35</xdr:row>
      <xdr:rowOff>251358</xdr:rowOff>
    </xdr:to>
    <xdr:cxnSp macro="">
      <xdr:nvCxnSpPr>
        <xdr:cNvPr id="112" name="直線コネクタ 111"/>
        <xdr:cNvCxnSpPr/>
      </xdr:nvCxnSpPr>
      <xdr:spPr bwMode="auto">
        <a:xfrm flipV="1">
          <a:off x="4305300" y="6844564"/>
          <a:ext cx="698500" cy="17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232384</xdr:rowOff>
    </xdr:from>
    <xdr:to>
      <xdr:col>22</xdr:col>
      <xdr:colOff>114300</xdr:colOff>
      <xdr:row>35</xdr:row>
      <xdr:rowOff>251358</xdr:rowOff>
    </xdr:to>
    <xdr:cxnSp macro="">
      <xdr:nvCxnSpPr>
        <xdr:cNvPr id="115" name="直線コネクタ 114"/>
        <xdr:cNvCxnSpPr/>
      </xdr:nvCxnSpPr>
      <xdr:spPr bwMode="auto">
        <a:xfrm>
          <a:off x="3606800" y="6842734"/>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157099</xdr:rowOff>
    </xdr:from>
    <xdr:to>
      <xdr:col>18</xdr:col>
      <xdr:colOff>177800</xdr:colOff>
      <xdr:row>35</xdr:row>
      <xdr:rowOff>232384</xdr:rowOff>
    </xdr:to>
    <xdr:cxnSp macro="">
      <xdr:nvCxnSpPr>
        <xdr:cNvPr id="118" name="直線コネクタ 117"/>
        <xdr:cNvCxnSpPr/>
      </xdr:nvCxnSpPr>
      <xdr:spPr bwMode="auto">
        <a:xfrm>
          <a:off x="2908300" y="6767449"/>
          <a:ext cx="698500" cy="7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311319</xdr:rowOff>
    </xdr:from>
    <xdr:ext cx="762000" cy="259045"/>
    <xdr:sp macro="" textlink="">
      <xdr:nvSpPr>
        <xdr:cNvPr id="120" name="テキスト ボックス 119"/>
        <xdr:cNvSpPr txBox="1"/>
      </xdr:nvSpPr>
      <xdr:spPr>
        <a:xfrm>
          <a:off x="32258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113576</xdr:rowOff>
    </xdr:from>
    <xdr:to>
      <xdr:col>29</xdr:col>
      <xdr:colOff>177800</xdr:colOff>
      <xdr:row>35</xdr:row>
      <xdr:rowOff>215176</xdr:rowOff>
    </xdr:to>
    <xdr:sp macro="" textlink="">
      <xdr:nvSpPr>
        <xdr:cNvPr id="128" name="楕円 127"/>
        <xdr:cNvSpPr/>
      </xdr:nvSpPr>
      <xdr:spPr bwMode="auto">
        <a:xfrm>
          <a:off x="5600700" y="672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301553</xdr:rowOff>
    </xdr:from>
    <xdr:ext cx="762000" cy="259045"/>
    <xdr:sp macro="" textlink="">
      <xdr:nvSpPr>
        <xdr:cNvPr id="129" name="人口1人当たり決算額の推移該当値テキスト445"/>
        <xdr:cNvSpPr txBox="1"/>
      </xdr:nvSpPr>
      <xdr:spPr>
        <a:xfrm>
          <a:off x="5740400" y="656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183414</xdr:rowOff>
    </xdr:from>
    <xdr:to>
      <xdr:col>26</xdr:col>
      <xdr:colOff>101600</xdr:colOff>
      <xdr:row>35</xdr:row>
      <xdr:rowOff>285014</xdr:rowOff>
    </xdr:to>
    <xdr:sp macro="" textlink="">
      <xdr:nvSpPr>
        <xdr:cNvPr id="130" name="楕円 129"/>
        <xdr:cNvSpPr/>
      </xdr:nvSpPr>
      <xdr:spPr bwMode="auto">
        <a:xfrm>
          <a:off x="4953000" y="679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295191</xdr:rowOff>
    </xdr:from>
    <xdr:ext cx="736600" cy="259045"/>
    <xdr:sp macro="" textlink="">
      <xdr:nvSpPr>
        <xdr:cNvPr id="131" name="テキスト ボックス 130"/>
        <xdr:cNvSpPr txBox="1"/>
      </xdr:nvSpPr>
      <xdr:spPr>
        <a:xfrm>
          <a:off x="4622800" y="65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200558</xdr:rowOff>
    </xdr:from>
    <xdr:to>
      <xdr:col>22</xdr:col>
      <xdr:colOff>165100</xdr:colOff>
      <xdr:row>35</xdr:row>
      <xdr:rowOff>302158</xdr:rowOff>
    </xdr:to>
    <xdr:sp macro="" textlink="">
      <xdr:nvSpPr>
        <xdr:cNvPr id="132" name="楕円 131"/>
        <xdr:cNvSpPr/>
      </xdr:nvSpPr>
      <xdr:spPr bwMode="auto">
        <a:xfrm>
          <a:off x="4254500" y="681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312335</xdr:rowOff>
    </xdr:from>
    <xdr:ext cx="762000" cy="259045"/>
    <xdr:sp macro="" textlink="">
      <xdr:nvSpPr>
        <xdr:cNvPr id="133" name="テキスト ボックス 132"/>
        <xdr:cNvSpPr txBox="1"/>
      </xdr:nvSpPr>
      <xdr:spPr>
        <a:xfrm>
          <a:off x="3924300" y="657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181584</xdr:rowOff>
    </xdr:from>
    <xdr:to>
      <xdr:col>19</xdr:col>
      <xdr:colOff>38100</xdr:colOff>
      <xdr:row>35</xdr:row>
      <xdr:rowOff>283184</xdr:rowOff>
    </xdr:to>
    <xdr:sp macro="" textlink="">
      <xdr:nvSpPr>
        <xdr:cNvPr id="134" name="楕円 133"/>
        <xdr:cNvSpPr/>
      </xdr:nvSpPr>
      <xdr:spPr bwMode="auto">
        <a:xfrm>
          <a:off x="3556000" y="679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293361</xdr:rowOff>
    </xdr:from>
    <xdr:ext cx="762000" cy="259045"/>
    <xdr:sp macro="" textlink="">
      <xdr:nvSpPr>
        <xdr:cNvPr id="135" name="テキスト ボックス 134"/>
        <xdr:cNvSpPr txBox="1"/>
      </xdr:nvSpPr>
      <xdr:spPr>
        <a:xfrm>
          <a:off x="3225800" y="656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106299</xdr:rowOff>
    </xdr:from>
    <xdr:to>
      <xdr:col>15</xdr:col>
      <xdr:colOff>101600</xdr:colOff>
      <xdr:row>35</xdr:row>
      <xdr:rowOff>207899</xdr:rowOff>
    </xdr:to>
    <xdr:sp macro="" textlink="">
      <xdr:nvSpPr>
        <xdr:cNvPr id="136" name="楕円 135"/>
        <xdr:cNvSpPr/>
      </xdr:nvSpPr>
      <xdr:spPr bwMode="auto">
        <a:xfrm>
          <a:off x="2857500" y="671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218076</xdr:rowOff>
    </xdr:from>
    <xdr:ext cx="762000" cy="259045"/>
    <xdr:sp macro="" textlink="">
      <xdr:nvSpPr>
        <xdr:cNvPr id="137" name="テキスト ボックス 136"/>
        <xdr:cNvSpPr txBox="1"/>
      </xdr:nvSpPr>
      <xdr:spPr>
        <a:xfrm>
          <a:off x="2527300" y="648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192,246
190,625
1,023.23
80,589,837
79,388,851
744,886
45,989,172
104,770,523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66662</xdr:rowOff>
    </xdr:from>
    <xdr:to>
      <xdr:col>24</xdr:col>
      <xdr:colOff>63500</xdr:colOff>
      <xdr:row>32</xdr:row>
      <xdr:rowOff>135547</xdr:rowOff>
    </xdr:to>
    <xdr:cxnSp macro="">
      <xdr:nvCxnSpPr>
        <xdr:cNvPr id="61" name="直線コネクタ 60"/>
        <xdr:cNvCxnSpPr/>
      </xdr:nvCxnSpPr>
      <xdr:spPr>
        <a:xfrm flipV="1">
          <a:off x="3797300" y="5553062"/>
          <a:ext cx="83820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135547</xdr:rowOff>
    </xdr:from>
    <xdr:to>
      <xdr:col>19</xdr:col>
      <xdr:colOff>177800</xdr:colOff>
      <xdr:row>33</xdr:row>
      <xdr:rowOff>25781</xdr:rowOff>
    </xdr:to>
    <xdr:cxnSp macro="">
      <xdr:nvCxnSpPr>
        <xdr:cNvPr id="64" name="直線コネクタ 63"/>
        <xdr:cNvCxnSpPr/>
      </xdr:nvCxnSpPr>
      <xdr:spPr>
        <a:xfrm flipV="1">
          <a:off x="2908300" y="5621947"/>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161455</xdr:rowOff>
    </xdr:from>
    <xdr:to>
      <xdr:col>15</xdr:col>
      <xdr:colOff>50800</xdr:colOff>
      <xdr:row>33</xdr:row>
      <xdr:rowOff>25781</xdr:rowOff>
    </xdr:to>
    <xdr:cxnSp macro="">
      <xdr:nvCxnSpPr>
        <xdr:cNvPr id="67" name="直線コネクタ 66"/>
        <xdr:cNvCxnSpPr/>
      </xdr:nvCxnSpPr>
      <xdr:spPr>
        <a:xfrm>
          <a:off x="2019300" y="5647855"/>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161455</xdr:rowOff>
    </xdr:from>
    <xdr:to>
      <xdr:col>10</xdr:col>
      <xdr:colOff>114300</xdr:colOff>
      <xdr:row>33</xdr:row>
      <xdr:rowOff>27991</xdr:rowOff>
    </xdr:to>
    <xdr:cxnSp macro="">
      <xdr:nvCxnSpPr>
        <xdr:cNvPr id="70" name="直線コネクタ 69"/>
        <xdr:cNvCxnSpPr/>
      </xdr:nvCxnSpPr>
      <xdr:spPr>
        <a:xfrm flipV="1">
          <a:off x="1130300" y="5647855"/>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105351</xdr:rowOff>
    </xdr:from>
    <xdr:ext cx="534377" cy="259045"/>
    <xdr:sp macro="" textlink="">
      <xdr:nvSpPr>
        <xdr:cNvPr id="72" name="テキスト ボックス 71"/>
        <xdr:cNvSpPr txBox="1"/>
      </xdr:nvSpPr>
      <xdr:spPr>
        <a:xfrm>
          <a:off x="1752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15862</xdr:rowOff>
    </xdr:from>
    <xdr:to>
      <xdr:col>24</xdr:col>
      <xdr:colOff>114300</xdr:colOff>
      <xdr:row>32</xdr:row>
      <xdr:rowOff>117462</xdr:rowOff>
    </xdr:to>
    <xdr:sp macro="" textlink="">
      <xdr:nvSpPr>
        <xdr:cNvPr id="80" name="楕円 79"/>
        <xdr:cNvSpPr/>
      </xdr:nvSpPr>
      <xdr:spPr>
        <a:xfrm>
          <a:off x="4584700" y="55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102239</xdr:rowOff>
    </xdr:from>
    <xdr:ext cx="534377" cy="259045"/>
    <xdr:sp macro="" textlink="">
      <xdr:nvSpPr>
        <xdr:cNvPr id="81" name="人件費該当値テキスト"/>
        <xdr:cNvSpPr txBox="1"/>
      </xdr:nvSpPr>
      <xdr:spPr>
        <a:xfrm>
          <a:off x="4686300" y="541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84747</xdr:rowOff>
    </xdr:from>
    <xdr:to>
      <xdr:col>20</xdr:col>
      <xdr:colOff>38100</xdr:colOff>
      <xdr:row>33</xdr:row>
      <xdr:rowOff>14897</xdr:rowOff>
    </xdr:to>
    <xdr:sp macro="" textlink="">
      <xdr:nvSpPr>
        <xdr:cNvPr id="82" name="楕円 81"/>
        <xdr:cNvSpPr/>
      </xdr:nvSpPr>
      <xdr:spPr>
        <a:xfrm>
          <a:off x="3746500" y="55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31424</xdr:rowOff>
    </xdr:from>
    <xdr:ext cx="534377" cy="259045"/>
    <xdr:sp macro="" textlink="">
      <xdr:nvSpPr>
        <xdr:cNvPr id="83" name="テキスト ボックス 82"/>
        <xdr:cNvSpPr txBox="1"/>
      </xdr:nvSpPr>
      <xdr:spPr>
        <a:xfrm>
          <a:off x="3530111" y="534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146431</xdr:rowOff>
    </xdr:from>
    <xdr:to>
      <xdr:col>15</xdr:col>
      <xdr:colOff>101600</xdr:colOff>
      <xdr:row>33</xdr:row>
      <xdr:rowOff>76581</xdr:rowOff>
    </xdr:to>
    <xdr:sp macro="" textlink="">
      <xdr:nvSpPr>
        <xdr:cNvPr id="84" name="楕円 83"/>
        <xdr:cNvSpPr/>
      </xdr:nvSpPr>
      <xdr:spPr>
        <a:xfrm>
          <a:off x="2857500" y="56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93108</xdr:rowOff>
    </xdr:from>
    <xdr:ext cx="534377" cy="259045"/>
    <xdr:sp macro="" textlink="">
      <xdr:nvSpPr>
        <xdr:cNvPr id="85" name="テキスト ボックス 84"/>
        <xdr:cNvSpPr txBox="1"/>
      </xdr:nvSpPr>
      <xdr:spPr>
        <a:xfrm>
          <a:off x="2641111" y="540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110655</xdr:rowOff>
    </xdr:from>
    <xdr:to>
      <xdr:col>10</xdr:col>
      <xdr:colOff>165100</xdr:colOff>
      <xdr:row>33</xdr:row>
      <xdr:rowOff>40805</xdr:rowOff>
    </xdr:to>
    <xdr:sp macro="" textlink="">
      <xdr:nvSpPr>
        <xdr:cNvPr id="86" name="楕円 85"/>
        <xdr:cNvSpPr/>
      </xdr:nvSpPr>
      <xdr:spPr>
        <a:xfrm>
          <a:off x="1968500" y="55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57332</xdr:rowOff>
    </xdr:from>
    <xdr:ext cx="534377" cy="259045"/>
    <xdr:sp macro="" textlink="">
      <xdr:nvSpPr>
        <xdr:cNvPr id="87" name="テキスト ボックス 86"/>
        <xdr:cNvSpPr txBox="1"/>
      </xdr:nvSpPr>
      <xdr:spPr>
        <a:xfrm>
          <a:off x="1752111" y="537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148641</xdr:rowOff>
    </xdr:from>
    <xdr:to>
      <xdr:col>6</xdr:col>
      <xdr:colOff>38100</xdr:colOff>
      <xdr:row>33</xdr:row>
      <xdr:rowOff>78791</xdr:rowOff>
    </xdr:to>
    <xdr:sp macro="" textlink="">
      <xdr:nvSpPr>
        <xdr:cNvPr id="88" name="楕円 87"/>
        <xdr:cNvSpPr/>
      </xdr:nvSpPr>
      <xdr:spPr>
        <a:xfrm>
          <a:off x="1079500" y="56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95318</xdr:rowOff>
    </xdr:from>
    <xdr:ext cx="534377" cy="259045"/>
    <xdr:sp macro="" textlink="">
      <xdr:nvSpPr>
        <xdr:cNvPr id="89" name="テキスト ボックス 88"/>
        <xdr:cNvSpPr txBox="1"/>
      </xdr:nvSpPr>
      <xdr:spPr>
        <a:xfrm>
          <a:off x="863111" y="54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27327</xdr:rowOff>
    </xdr:from>
    <xdr:to>
      <xdr:col>24</xdr:col>
      <xdr:colOff>63500</xdr:colOff>
      <xdr:row>56</xdr:row>
      <xdr:rowOff>41010</xdr:rowOff>
    </xdr:to>
    <xdr:cxnSp macro="">
      <xdr:nvCxnSpPr>
        <xdr:cNvPr id="121" name="直線コネクタ 120"/>
        <xdr:cNvCxnSpPr/>
      </xdr:nvCxnSpPr>
      <xdr:spPr>
        <a:xfrm flipV="1">
          <a:off x="3797300" y="9628527"/>
          <a:ext cx="8382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41010</xdr:rowOff>
    </xdr:from>
    <xdr:to>
      <xdr:col>19</xdr:col>
      <xdr:colOff>177800</xdr:colOff>
      <xdr:row>56</xdr:row>
      <xdr:rowOff>50677</xdr:rowOff>
    </xdr:to>
    <xdr:cxnSp macro="">
      <xdr:nvCxnSpPr>
        <xdr:cNvPr id="124" name="直線コネクタ 123"/>
        <xdr:cNvCxnSpPr/>
      </xdr:nvCxnSpPr>
      <xdr:spPr>
        <a:xfrm flipV="1">
          <a:off x="2908300" y="9642210"/>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50677</xdr:rowOff>
    </xdr:from>
    <xdr:to>
      <xdr:col>15</xdr:col>
      <xdr:colOff>50800</xdr:colOff>
      <xdr:row>56</xdr:row>
      <xdr:rowOff>109590</xdr:rowOff>
    </xdr:to>
    <xdr:cxnSp macro="">
      <xdr:nvCxnSpPr>
        <xdr:cNvPr id="127" name="直線コネクタ 126"/>
        <xdr:cNvCxnSpPr/>
      </xdr:nvCxnSpPr>
      <xdr:spPr>
        <a:xfrm flipV="1">
          <a:off x="2019300" y="9651877"/>
          <a:ext cx="889000" cy="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109590</xdr:rowOff>
    </xdr:from>
    <xdr:to>
      <xdr:col>10</xdr:col>
      <xdr:colOff>114300</xdr:colOff>
      <xdr:row>57</xdr:row>
      <xdr:rowOff>13660</xdr:rowOff>
    </xdr:to>
    <xdr:cxnSp macro="">
      <xdr:nvCxnSpPr>
        <xdr:cNvPr id="130" name="直線コネクタ 129"/>
        <xdr:cNvCxnSpPr/>
      </xdr:nvCxnSpPr>
      <xdr:spPr>
        <a:xfrm flipV="1">
          <a:off x="1130300" y="9710790"/>
          <a:ext cx="889000" cy="7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147977</xdr:rowOff>
    </xdr:from>
    <xdr:to>
      <xdr:col>24</xdr:col>
      <xdr:colOff>114300</xdr:colOff>
      <xdr:row>56</xdr:row>
      <xdr:rowOff>78127</xdr:rowOff>
    </xdr:to>
    <xdr:sp macro="" textlink="">
      <xdr:nvSpPr>
        <xdr:cNvPr id="140" name="楕円 139"/>
        <xdr:cNvSpPr/>
      </xdr:nvSpPr>
      <xdr:spPr>
        <a:xfrm>
          <a:off x="4584700" y="957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170854</xdr:rowOff>
    </xdr:from>
    <xdr:ext cx="534377" cy="259045"/>
    <xdr:sp macro="" textlink="">
      <xdr:nvSpPr>
        <xdr:cNvPr id="141" name="物件費該当値テキスト"/>
        <xdr:cNvSpPr txBox="1"/>
      </xdr:nvSpPr>
      <xdr:spPr>
        <a:xfrm>
          <a:off x="4686300" y="942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161660</xdr:rowOff>
    </xdr:from>
    <xdr:to>
      <xdr:col>20</xdr:col>
      <xdr:colOff>38100</xdr:colOff>
      <xdr:row>56</xdr:row>
      <xdr:rowOff>91810</xdr:rowOff>
    </xdr:to>
    <xdr:sp macro="" textlink="">
      <xdr:nvSpPr>
        <xdr:cNvPr id="142" name="楕円 141"/>
        <xdr:cNvSpPr/>
      </xdr:nvSpPr>
      <xdr:spPr>
        <a:xfrm>
          <a:off x="3746500" y="95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82937</xdr:rowOff>
    </xdr:from>
    <xdr:ext cx="534377" cy="259045"/>
    <xdr:sp macro="" textlink="">
      <xdr:nvSpPr>
        <xdr:cNvPr id="143" name="テキスト ボックス 142"/>
        <xdr:cNvSpPr txBox="1"/>
      </xdr:nvSpPr>
      <xdr:spPr>
        <a:xfrm>
          <a:off x="3530111" y="96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171327</xdr:rowOff>
    </xdr:from>
    <xdr:to>
      <xdr:col>15</xdr:col>
      <xdr:colOff>101600</xdr:colOff>
      <xdr:row>56</xdr:row>
      <xdr:rowOff>101477</xdr:rowOff>
    </xdr:to>
    <xdr:sp macro="" textlink="">
      <xdr:nvSpPr>
        <xdr:cNvPr id="144" name="楕円 143"/>
        <xdr:cNvSpPr/>
      </xdr:nvSpPr>
      <xdr:spPr>
        <a:xfrm>
          <a:off x="2857500" y="960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92604</xdr:rowOff>
    </xdr:from>
    <xdr:ext cx="534377" cy="259045"/>
    <xdr:sp macro="" textlink="">
      <xdr:nvSpPr>
        <xdr:cNvPr id="145" name="テキスト ボックス 144"/>
        <xdr:cNvSpPr txBox="1"/>
      </xdr:nvSpPr>
      <xdr:spPr>
        <a:xfrm>
          <a:off x="2641111" y="969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58790</xdr:rowOff>
    </xdr:from>
    <xdr:to>
      <xdr:col>10</xdr:col>
      <xdr:colOff>165100</xdr:colOff>
      <xdr:row>56</xdr:row>
      <xdr:rowOff>160390</xdr:rowOff>
    </xdr:to>
    <xdr:sp macro="" textlink="">
      <xdr:nvSpPr>
        <xdr:cNvPr id="146" name="楕円 145"/>
        <xdr:cNvSpPr/>
      </xdr:nvSpPr>
      <xdr:spPr>
        <a:xfrm>
          <a:off x="1968500" y="9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151517</xdr:rowOff>
    </xdr:from>
    <xdr:ext cx="534377" cy="259045"/>
    <xdr:sp macro="" textlink="">
      <xdr:nvSpPr>
        <xdr:cNvPr id="147" name="テキスト ボックス 146"/>
        <xdr:cNvSpPr txBox="1"/>
      </xdr:nvSpPr>
      <xdr:spPr>
        <a:xfrm>
          <a:off x="1752111" y="97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134310</xdr:rowOff>
    </xdr:from>
    <xdr:to>
      <xdr:col>6</xdr:col>
      <xdr:colOff>38100</xdr:colOff>
      <xdr:row>57</xdr:row>
      <xdr:rowOff>64460</xdr:rowOff>
    </xdr:to>
    <xdr:sp macro="" textlink="">
      <xdr:nvSpPr>
        <xdr:cNvPr id="148" name="楕円 147"/>
        <xdr:cNvSpPr/>
      </xdr:nvSpPr>
      <xdr:spPr>
        <a:xfrm>
          <a:off x="1079500" y="97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55587</xdr:rowOff>
    </xdr:from>
    <xdr:ext cx="534377" cy="259045"/>
    <xdr:sp macro="" textlink="">
      <xdr:nvSpPr>
        <xdr:cNvPr id="149" name="テキスト ボックス 148"/>
        <xdr:cNvSpPr txBox="1"/>
      </xdr:nvSpPr>
      <xdr:spPr>
        <a:xfrm>
          <a:off x="863111" y="98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171196</xdr:rowOff>
    </xdr:from>
    <xdr:to>
      <xdr:col>24</xdr:col>
      <xdr:colOff>63500</xdr:colOff>
      <xdr:row>77</xdr:row>
      <xdr:rowOff>12064</xdr:rowOff>
    </xdr:to>
    <xdr:cxnSp macro="">
      <xdr:nvCxnSpPr>
        <xdr:cNvPr id="178" name="直線コネクタ 177"/>
        <xdr:cNvCxnSpPr/>
      </xdr:nvCxnSpPr>
      <xdr:spPr>
        <a:xfrm>
          <a:off x="3797300" y="13201396"/>
          <a:ext cx="8382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115967</xdr:rowOff>
    </xdr:from>
    <xdr:ext cx="469744" cy="259045"/>
    <xdr:sp macro="" textlink="">
      <xdr:nvSpPr>
        <xdr:cNvPr id="179" name="維持補修費平均値テキスト"/>
        <xdr:cNvSpPr txBox="1"/>
      </xdr:nvSpPr>
      <xdr:spPr>
        <a:xfrm>
          <a:off x="4686300" y="1314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171196</xdr:rowOff>
    </xdr:from>
    <xdr:to>
      <xdr:col>19</xdr:col>
      <xdr:colOff>177800</xdr:colOff>
      <xdr:row>77</xdr:row>
      <xdr:rowOff>3302</xdr:rowOff>
    </xdr:to>
    <xdr:cxnSp macro="">
      <xdr:nvCxnSpPr>
        <xdr:cNvPr id="181" name="直線コネクタ 180"/>
        <xdr:cNvCxnSpPr/>
      </xdr:nvCxnSpPr>
      <xdr:spPr>
        <a:xfrm flipV="1">
          <a:off x="2908300" y="13201396"/>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3302</xdr:rowOff>
    </xdr:from>
    <xdr:to>
      <xdr:col>15</xdr:col>
      <xdr:colOff>50800</xdr:colOff>
      <xdr:row>77</xdr:row>
      <xdr:rowOff>8255</xdr:rowOff>
    </xdr:to>
    <xdr:cxnSp macro="">
      <xdr:nvCxnSpPr>
        <xdr:cNvPr id="184" name="直線コネクタ 183"/>
        <xdr:cNvCxnSpPr/>
      </xdr:nvCxnSpPr>
      <xdr:spPr>
        <a:xfrm flipV="1">
          <a:off x="2019300" y="1320495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5587</xdr:rowOff>
    </xdr:from>
    <xdr:to>
      <xdr:col>10</xdr:col>
      <xdr:colOff>114300</xdr:colOff>
      <xdr:row>77</xdr:row>
      <xdr:rowOff>8255</xdr:rowOff>
    </xdr:to>
    <xdr:cxnSp macro="">
      <xdr:nvCxnSpPr>
        <xdr:cNvPr id="187" name="直線コネクタ 186"/>
        <xdr:cNvCxnSpPr/>
      </xdr:nvCxnSpPr>
      <xdr:spPr>
        <a:xfrm>
          <a:off x="1130300" y="1320723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132714</xdr:rowOff>
    </xdr:from>
    <xdr:to>
      <xdr:col>24</xdr:col>
      <xdr:colOff>114300</xdr:colOff>
      <xdr:row>77</xdr:row>
      <xdr:rowOff>62864</xdr:rowOff>
    </xdr:to>
    <xdr:sp macro="" textlink="">
      <xdr:nvSpPr>
        <xdr:cNvPr id="197" name="楕円 196"/>
        <xdr:cNvSpPr/>
      </xdr:nvSpPr>
      <xdr:spPr>
        <a:xfrm>
          <a:off x="4584700" y="131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155591</xdr:rowOff>
    </xdr:from>
    <xdr:ext cx="469744" cy="259045"/>
    <xdr:sp macro="" textlink="">
      <xdr:nvSpPr>
        <xdr:cNvPr id="198" name="維持補修費該当値テキスト"/>
        <xdr:cNvSpPr txBox="1"/>
      </xdr:nvSpPr>
      <xdr:spPr>
        <a:xfrm>
          <a:off x="4686300" y="130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120396</xdr:rowOff>
    </xdr:from>
    <xdr:to>
      <xdr:col>20</xdr:col>
      <xdr:colOff>38100</xdr:colOff>
      <xdr:row>77</xdr:row>
      <xdr:rowOff>50546</xdr:rowOff>
    </xdr:to>
    <xdr:sp macro="" textlink="">
      <xdr:nvSpPr>
        <xdr:cNvPr id="199" name="楕円 198"/>
        <xdr:cNvSpPr/>
      </xdr:nvSpPr>
      <xdr:spPr>
        <a:xfrm>
          <a:off x="3746500" y="131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41673</xdr:rowOff>
    </xdr:from>
    <xdr:ext cx="469744" cy="259045"/>
    <xdr:sp macro="" textlink="">
      <xdr:nvSpPr>
        <xdr:cNvPr id="200" name="テキスト ボックス 199"/>
        <xdr:cNvSpPr txBox="1"/>
      </xdr:nvSpPr>
      <xdr:spPr>
        <a:xfrm>
          <a:off x="3562428" y="1324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123952</xdr:rowOff>
    </xdr:from>
    <xdr:to>
      <xdr:col>15</xdr:col>
      <xdr:colOff>101600</xdr:colOff>
      <xdr:row>77</xdr:row>
      <xdr:rowOff>54102</xdr:rowOff>
    </xdr:to>
    <xdr:sp macro="" textlink="">
      <xdr:nvSpPr>
        <xdr:cNvPr id="201" name="楕円 200"/>
        <xdr:cNvSpPr/>
      </xdr:nvSpPr>
      <xdr:spPr>
        <a:xfrm>
          <a:off x="2857500" y="1315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45229</xdr:rowOff>
    </xdr:from>
    <xdr:ext cx="469744" cy="259045"/>
    <xdr:sp macro="" textlink="">
      <xdr:nvSpPr>
        <xdr:cNvPr id="202" name="テキスト ボックス 201"/>
        <xdr:cNvSpPr txBox="1"/>
      </xdr:nvSpPr>
      <xdr:spPr>
        <a:xfrm>
          <a:off x="2673428" y="1324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128905</xdr:rowOff>
    </xdr:from>
    <xdr:to>
      <xdr:col>10</xdr:col>
      <xdr:colOff>165100</xdr:colOff>
      <xdr:row>77</xdr:row>
      <xdr:rowOff>59055</xdr:rowOff>
    </xdr:to>
    <xdr:sp macro="" textlink="">
      <xdr:nvSpPr>
        <xdr:cNvPr id="203" name="楕円 202"/>
        <xdr:cNvSpPr/>
      </xdr:nvSpPr>
      <xdr:spPr>
        <a:xfrm>
          <a:off x="19685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50182</xdr:rowOff>
    </xdr:from>
    <xdr:ext cx="469744" cy="259045"/>
    <xdr:sp macro="" textlink="">
      <xdr:nvSpPr>
        <xdr:cNvPr id="204" name="テキスト ボックス 203"/>
        <xdr:cNvSpPr txBox="1"/>
      </xdr:nvSpPr>
      <xdr:spPr>
        <a:xfrm>
          <a:off x="1784428" y="1325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126237</xdr:rowOff>
    </xdr:from>
    <xdr:to>
      <xdr:col>6</xdr:col>
      <xdr:colOff>38100</xdr:colOff>
      <xdr:row>77</xdr:row>
      <xdr:rowOff>56387</xdr:rowOff>
    </xdr:to>
    <xdr:sp macro="" textlink="">
      <xdr:nvSpPr>
        <xdr:cNvPr id="205" name="楕円 204"/>
        <xdr:cNvSpPr/>
      </xdr:nvSpPr>
      <xdr:spPr>
        <a:xfrm>
          <a:off x="1079500" y="1315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47514</xdr:rowOff>
    </xdr:from>
    <xdr:ext cx="469744" cy="259045"/>
    <xdr:sp macro="" textlink="">
      <xdr:nvSpPr>
        <xdr:cNvPr id="206" name="テキスト ボックス 205"/>
        <xdr:cNvSpPr txBox="1"/>
      </xdr:nvSpPr>
      <xdr:spPr>
        <a:xfrm>
          <a:off x="895428" y="1324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81178</xdr:rowOff>
    </xdr:from>
    <xdr:to>
      <xdr:col>24</xdr:col>
      <xdr:colOff>63500</xdr:colOff>
      <xdr:row>97</xdr:row>
      <xdr:rowOff>98634</xdr:rowOff>
    </xdr:to>
    <xdr:cxnSp macro="">
      <xdr:nvCxnSpPr>
        <xdr:cNvPr id="238" name="直線コネクタ 237"/>
        <xdr:cNvCxnSpPr/>
      </xdr:nvCxnSpPr>
      <xdr:spPr>
        <a:xfrm flipV="1">
          <a:off x="3797300" y="16711828"/>
          <a:ext cx="8382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89212</xdr:rowOff>
    </xdr:from>
    <xdr:to>
      <xdr:col>19</xdr:col>
      <xdr:colOff>177800</xdr:colOff>
      <xdr:row>97</xdr:row>
      <xdr:rowOff>98634</xdr:rowOff>
    </xdr:to>
    <xdr:cxnSp macro="">
      <xdr:nvCxnSpPr>
        <xdr:cNvPr id="241" name="直線コネクタ 240"/>
        <xdr:cNvCxnSpPr/>
      </xdr:nvCxnSpPr>
      <xdr:spPr>
        <a:xfrm>
          <a:off x="2908300" y="16719862"/>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3" name="テキスト ボックス 242"/>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89212</xdr:rowOff>
    </xdr:from>
    <xdr:to>
      <xdr:col>15</xdr:col>
      <xdr:colOff>50800</xdr:colOff>
      <xdr:row>98</xdr:row>
      <xdr:rowOff>15897</xdr:rowOff>
    </xdr:to>
    <xdr:cxnSp macro="">
      <xdr:nvCxnSpPr>
        <xdr:cNvPr id="244" name="直線コネクタ 243"/>
        <xdr:cNvCxnSpPr/>
      </xdr:nvCxnSpPr>
      <xdr:spPr>
        <a:xfrm flipV="1">
          <a:off x="2019300" y="16719862"/>
          <a:ext cx="889000" cy="9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6" name="テキスト ボックス 245"/>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15897</xdr:rowOff>
    </xdr:from>
    <xdr:to>
      <xdr:col>10</xdr:col>
      <xdr:colOff>114300</xdr:colOff>
      <xdr:row>98</xdr:row>
      <xdr:rowOff>44799</xdr:rowOff>
    </xdr:to>
    <xdr:cxnSp macro="">
      <xdr:nvCxnSpPr>
        <xdr:cNvPr id="247" name="直線コネクタ 246"/>
        <xdr:cNvCxnSpPr/>
      </xdr:nvCxnSpPr>
      <xdr:spPr>
        <a:xfrm flipV="1">
          <a:off x="1130300" y="16817997"/>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49" name="テキスト ボックス 248"/>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1" name="テキスト ボックス 250"/>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30378</xdr:rowOff>
    </xdr:from>
    <xdr:to>
      <xdr:col>24</xdr:col>
      <xdr:colOff>114300</xdr:colOff>
      <xdr:row>97</xdr:row>
      <xdr:rowOff>131978</xdr:rowOff>
    </xdr:to>
    <xdr:sp macro="" textlink="">
      <xdr:nvSpPr>
        <xdr:cNvPr id="257" name="楕円 256"/>
        <xdr:cNvSpPr/>
      </xdr:nvSpPr>
      <xdr:spPr>
        <a:xfrm>
          <a:off x="4584700" y="166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8805</xdr:rowOff>
    </xdr:from>
    <xdr:ext cx="534377" cy="259045"/>
    <xdr:sp macro="" textlink="">
      <xdr:nvSpPr>
        <xdr:cNvPr id="258" name="扶助費該当値テキスト"/>
        <xdr:cNvSpPr txBox="1"/>
      </xdr:nvSpPr>
      <xdr:spPr>
        <a:xfrm>
          <a:off x="4686300" y="166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47834</xdr:rowOff>
    </xdr:from>
    <xdr:to>
      <xdr:col>20</xdr:col>
      <xdr:colOff>38100</xdr:colOff>
      <xdr:row>97</xdr:row>
      <xdr:rowOff>149434</xdr:rowOff>
    </xdr:to>
    <xdr:sp macro="" textlink="">
      <xdr:nvSpPr>
        <xdr:cNvPr id="259" name="楕円 258"/>
        <xdr:cNvSpPr/>
      </xdr:nvSpPr>
      <xdr:spPr>
        <a:xfrm>
          <a:off x="3746500" y="166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140561</xdr:rowOff>
    </xdr:from>
    <xdr:ext cx="534377" cy="259045"/>
    <xdr:sp macro="" textlink="">
      <xdr:nvSpPr>
        <xdr:cNvPr id="260" name="テキスト ボックス 259"/>
        <xdr:cNvSpPr txBox="1"/>
      </xdr:nvSpPr>
      <xdr:spPr>
        <a:xfrm>
          <a:off x="3530111" y="1677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38412</xdr:rowOff>
    </xdr:from>
    <xdr:to>
      <xdr:col>15</xdr:col>
      <xdr:colOff>101600</xdr:colOff>
      <xdr:row>97</xdr:row>
      <xdr:rowOff>140012</xdr:rowOff>
    </xdr:to>
    <xdr:sp macro="" textlink="">
      <xdr:nvSpPr>
        <xdr:cNvPr id="261" name="楕円 260"/>
        <xdr:cNvSpPr/>
      </xdr:nvSpPr>
      <xdr:spPr>
        <a:xfrm>
          <a:off x="2857500" y="166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131139</xdr:rowOff>
    </xdr:from>
    <xdr:ext cx="534377" cy="259045"/>
    <xdr:sp macro="" textlink="">
      <xdr:nvSpPr>
        <xdr:cNvPr id="262" name="テキスト ボックス 261"/>
        <xdr:cNvSpPr txBox="1"/>
      </xdr:nvSpPr>
      <xdr:spPr>
        <a:xfrm>
          <a:off x="2641111" y="1676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136547</xdr:rowOff>
    </xdr:from>
    <xdr:to>
      <xdr:col>10</xdr:col>
      <xdr:colOff>165100</xdr:colOff>
      <xdr:row>98</xdr:row>
      <xdr:rowOff>66697</xdr:rowOff>
    </xdr:to>
    <xdr:sp macro="" textlink="">
      <xdr:nvSpPr>
        <xdr:cNvPr id="263" name="楕円 262"/>
        <xdr:cNvSpPr/>
      </xdr:nvSpPr>
      <xdr:spPr>
        <a:xfrm>
          <a:off x="1968500" y="167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57824</xdr:rowOff>
    </xdr:from>
    <xdr:ext cx="534377" cy="259045"/>
    <xdr:sp macro="" textlink="">
      <xdr:nvSpPr>
        <xdr:cNvPr id="264" name="テキスト ボックス 263"/>
        <xdr:cNvSpPr txBox="1"/>
      </xdr:nvSpPr>
      <xdr:spPr>
        <a:xfrm>
          <a:off x="1752111" y="168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165449</xdr:rowOff>
    </xdr:from>
    <xdr:to>
      <xdr:col>6</xdr:col>
      <xdr:colOff>38100</xdr:colOff>
      <xdr:row>98</xdr:row>
      <xdr:rowOff>95599</xdr:rowOff>
    </xdr:to>
    <xdr:sp macro="" textlink="">
      <xdr:nvSpPr>
        <xdr:cNvPr id="265" name="楕円 264"/>
        <xdr:cNvSpPr/>
      </xdr:nvSpPr>
      <xdr:spPr>
        <a:xfrm>
          <a:off x="1079500" y="167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86726</xdr:rowOff>
    </xdr:from>
    <xdr:ext cx="534377" cy="259045"/>
    <xdr:sp macro="" textlink="">
      <xdr:nvSpPr>
        <xdr:cNvPr id="266" name="テキスト ボックス 265"/>
        <xdr:cNvSpPr txBox="1"/>
      </xdr:nvSpPr>
      <xdr:spPr>
        <a:xfrm>
          <a:off x="863111" y="1688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13295</xdr:rowOff>
    </xdr:from>
    <xdr:to>
      <xdr:col>55</xdr:col>
      <xdr:colOff>0</xdr:colOff>
      <xdr:row>37</xdr:row>
      <xdr:rowOff>72753</xdr:rowOff>
    </xdr:to>
    <xdr:cxnSp macro="">
      <xdr:nvCxnSpPr>
        <xdr:cNvPr id="297" name="直線コネクタ 296"/>
        <xdr:cNvCxnSpPr/>
      </xdr:nvCxnSpPr>
      <xdr:spPr>
        <a:xfrm flipV="1">
          <a:off x="9639300" y="6356945"/>
          <a:ext cx="838200" cy="5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72753</xdr:rowOff>
    </xdr:from>
    <xdr:to>
      <xdr:col>50</xdr:col>
      <xdr:colOff>114300</xdr:colOff>
      <xdr:row>37</xdr:row>
      <xdr:rowOff>90573</xdr:rowOff>
    </xdr:to>
    <xdr:cxnSp macro="">
      <xdr:nvCxnSpPr>
        <xdr:cNvPr id="300" name="直線コネクタ 299"/>
        <xdr:cNvCxnSpPr/>
      </xdr:nvCxnSpPr>
      <xdr:spPr>
        <a:xfrm flipV="1">
          <a:off x="8750300" y="6416403"/>
          <a:ext cx="889000" cy="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85446</xdr:rowOff>
    </xdr:from>
    <xdr:to>
      <xdr:col>45</xdr:col>
      <xdr:colOff>177800</xdr:colOff>
      <xdr:row>37</xdr:row>
      <xdr:rowOff>90573</xdr:rowOff>
    </xdr:to>
    <xdr:cxnSp macro="">
      <xdr:nvCxnSpPr>
        <xdr:cNvPr id="303" name="直線コネクタ 302"/>
        <xdr:cNvCxnSpPr/>
      </xdr:nvCxnSpPr>
      <xdr:spPr>
        <a:xfrm>
          <a:off x="7861300" y="6429096"/>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85446</xdr:rowOff>
    </xdr:from>
    <xdr:to>
      <xdr:col>41</xdr:col>
      <xdr:colOff>50800</xdr:colOff>
      <xdr:row>37</xdr:row>
      <xdr:rowOff>99009</xdr:rowOff>
    </xdr:to>
    <xdr:cxnSp macro="">
      <xdr:nvCxnSpPr>
        <xdr:cNvPr id="306" name="直線コネクタ 305"/>
        <xdr:cNvCxnSpPr/>
      </xdr:nvCxnSpPr>
      <xdr:spPr>
        <a:xfrm flipV="1">
          <a:off x="6972300" y="6429096"/>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8" name="テキスト ボックス 307"/>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133945</xdr:rowOff>
    </xdr:from>
    <xdr:to>
      <xdr:col>55</xdr:col>
      <xdr:colOff>50800</xdr:colOff>
      <xdr:row>37</xdr:row>
      <xdr:rowOff>64095</xdr:rowOff>
    </xdr:to>
    <xdr:sp macro="" textlink="">
      <xdr:nvSpPr>
        <xdr:cNvPr id="316" name="楕円 315"/>
        <xdr:cNvSpPr/>
      </xdr:nvSpPr>
      <xdr:spPr>
        <a:xfrm>
          <a:off x="10426700" y="63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156822</xdr:rowOff>
    </xdr:from>
    <xdr:ext cx="534377" cy="259045"/>
    <xdr:sp macro="" textlink="">
      <xdr:nvSpPr>
        <xdr:cNvPr id="317" name="補助費等該当値テキスト"/>
        <xdr:cNvSpPr txBox="1"/>
      </xdr:nvSpPr>
      <xdr:spPr>
        <a:xfrm>
          <a:off x="10528300" y="61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21953</xdr:rowOff>
    </xdr:from>
    <xdr:to>
      <xdr:col>50</xdr:col>
      <xdr:colOff>165100</xdr:colOff>
      <xdr:row>37</xdr:row>
      <xdr:rowOff>123553</xdr:rowOff>
    </xdr:to>
    <xdr:sp macro="" textlink="">
      <xdr:nvSpPr>
        <xdr:cNvPr id="318" name="楕円 317"/>
        <xdr:cNvSpPr/>
      </xdr:nvSpPr>
      <xdr:spPr>
        <a:xfrm>
          <a:off x="9588500" y="63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140080</xdr:rowOff>
    </xdr:from>
    <xdr:ext cx="534377" cy="259045"/>
    <xdr:sp macro="" textlink="">
      <xdr:nvSpPr>
        <xdr:cNvPr id="319" name="テキスト ボックス 318"/>
        <xdr:cNvSpPr txBox="1"/>
      </xdr:nvSpPr>
      <xdr:spPr>
        <a:xfrm>
          <a:off x="9372111" y="61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39773</xdr:rowOff>
    </xdr:from>
    <xdr:to>
      <xdr:col>46</xdr:col>
      <xdr:colOff>38100</xdr:colOff>
      <xdr:row>37</xdr:row>
      <xdr:rowOff>141373</xdr:rowOff>
    </xdr:to>
    <xdr:sp macro="" textlink="">
      <xdr:nvSpPr>
        <xdr:cNvPr id="320" name="楕円 319"/>
        <xdr:cNvSpPr/>
      </xdr:nvSpPr>
      <xdr:spPr>
        <a:xfrm>
          <a:off x="8699500" y="63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157900</xdr:rowOff>
    </xdr:from>
    <xdr:ext cx="534377" cy="259045"/>
    <xdr:sp macro="" textlink="">
      <xdr:nvSpPr>
        <xdr:cNvPr id="321" name="テキスト ボックス 320"/>
        <xdr:cNvSpPr txBox="1"/>
      </xdr:nvSpPr>
      <xdr:spPr>
        <a:xfrm>
          <a:off x="8483111" y="615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34646</xdr:rowOff>
    </xdr:from>
    <xdr:to>
      <xdr:col>41</xdr:col>
      <xdr:colOff>101600</xdr:colOff>
      <xdr:row>37</xdr:row>
      <xdr:rowOff>136246</xdr:rowOff>
    </xdr:to>
    <xdr:sp macro="" textlink="">
      <xdr:nvSpPr>
        <xdr:cNvPr id="322" name="楕円 321"/>
        <xdr:cNvSpPr/>
      </xdr:nvSpPr>
      <xdr:spPr>
        <a:xfrm>
          <a:off x="7810500" y="63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152773</xdr:rowOff>
    </xdr:from>
    <xdr:ext cx="534377" cy="259045"/>
    <xdr:sp macro="" textlink="">
      <xdr:nvSpPr>
        <xdr:cNvPr id="323" name="テキスト ボックス 322"/>
        <xdr:cNvSpPr txBox="1"/>
      </xdr:nvSpPr>
      <xdr:spPr>
        <a:xfrm>
          <a:off x="7594111" y="615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48209</xdr:rowOff>
    </xdr:from>
    <xdr:to>
      <xdr:col>36</xdr:col>
      <xdr:colOff>165100</xdr:colOff>
      <xdr:row>37</xdr:row>
      <xdr:rowOff>149809</xdr:rowOff>
    </xdr:to>
    <xdr:sp macro="" textlink="">
      <xdr:nvSpPr>
        <xdr:cNvPr id="324" name="楕円 323"/>
        <xdr:cNvSpPr/>
      </xdr:nvSpPr>
      <xdr:spPr>
        <a:xfrm>
          <a:off x="6921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166336</xdr:rowOff>
    </xdr:from>
    <xdr:ext cx="534377" cy="259045"/>
    <xdr:sp macro="" textlink="">
      <xdr:nvSpPr>
        <xdr:cNvPr id="325" name="テキスト ボックス 324"/>
        <xdr:cNvSpPr txBox="1"/>
      </xdr:nvSpPr>
      <xdr:spPr>
        <a:xfrm>
          <a:off x="6705111" y="616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53175</xdr:rowOff>
    </xdr:from>
    <xdr:to>
      <xdr:col>55</xdr:col>
      <xdr:colOff>0</xdr:colOff>
      <xdr:row>52</xdr:row>
      <xdr:rowOff>99603</xdr:rowOff>
    </xdr:to>
    <xdr:cxnSp macro="">
      <xdr:nvCxnSpPr>
        <xdr:cNvPr id="353" name="直線コネクタ 352"/>
        <xdr:cNvCxnSpPr/>
      </xdr:nvCxnSpPr>
      <xdr:spPr>
        <a:xfrm flipV="1">
          <a:off x="9639300" y="8968575"/>
          <a:ext cx="8382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99603</xdr:rowOff>
    </xdr:from>
    <xdr:to>
      <xdr:col>50</xdr:col>
      <xdr:colOff>114300</xdr:colOff>
      <xdr:row>53</xdr:row>
      <xdr:rowOff>2974</xdr:rowOff>
    </xdr:to>
    <xdr:cxnSp macro="">
      <xdr:nvCxnSpPr>
        <xdr:cNvPr id="356" name="直線コネクタ 355"/>
        <xdr:cNvCxnSpPr/>
      </xdr:nvCxnSpPr>
      <xdr:spPr>
        <a:xfrm flipV="1">
          <a:off x="8750300" y="9015003"/>
          <a:ext cx="889000" cy="7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42639</xdr:rowOff>
    </xdr:from>
    <xdr:ext cx="534377" cy="259045"/>
    <xdr:sp macro="" textlink="">
      <xdr:nvSpPr>
        <xdr:cNvPr id="358" name="テキスト ボックス 357"/>
        <xdr:cNvSpPr txBox="1"/>
      </xdr:nvSpPr>
      <xdr:spPr>
        <a:xfrm>
          <a:off x="9372111" y="96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94552</xdr:rowOff>
    </xdr:from>
    <xdr:to>
      <xdr:col>45</xdr:col>
      <xdr:colOff>177800</xdr:colOff>
      <xdr:row>53</xdr:row>
      <xdr:rowOff>2974</xdr:rowOff>
    </xdr:to>
    <xdr:cxnSp macro="">
      <xdr:nvCxnSpPr>
        <xdr:cNvPr id="359" name="直線コネクタ 358"/>
        <xdr:cNvCxnSpPr/>
      </xdr:nvCxnSpPr>
      <xdr:spPr>
        <a:xfrm>
          <a:off x="7861300" y="8838502"/>
          <a:ext cx="889000" cy="25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69773</xdr:rowOff>
    </xdr:from>
    <xdr:ext cx="534377" cy="259045"/>
    <xdr:sp macro="" textlink="">
      <xdr:nvSpPr>
        <xdr:cNvPr id="361" name="テキスト ボックス 360"/>
        <xdr:cNvSpPr txBox="1"/>
      </xdr:nvSpPr>
      <xdr:spPr>
        <a:xfrm>
          <a:off x="8483111" y="96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94552</xdr:rowOff>
    </xdr:from>
    <xdr:to>
      <xdr:col>41</xdr:col>
      <xdr:colOff>50800</xdr:colOff>
      <xdr:row>52</xdr:row>
      <xdr:rowOff>99764</xdr:rowOff>
    </xdr:to>
    <xdr:cxnSp macro="">
      <xdr:nvCxnSpPr>
        <xdr:cNvPr id="362" name="直線コネクタ 361"/>
        <xdr:cNvCxnSpPr/>
      </xdr:nvCxnSpPr>
      <xdr:spPr>
        <a:xfrm flipV="1">
          <a:off x="6972300" y="8838502"/>
          <a:ext cx="889000" cy="17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68447</xdr:rowOff>
    </xdr:from>
    <xdr:ext cx="534377" cy="259045"/>
    <xdr:sp macro="" textlink="">
      <xdr:nvSpPr>
        <xdr:cNvPr id="364" name="テキスト ボックス 363"/>
        <xdr:cNvSpPr txBox="1"/>
      </xdr:nvSpPr>
      <xdr:spPr>
        <a:xfrm>
          <a:off x="7594111" y="9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121803</xdr:rowOff>
    </xdr:from>
    <xdr:ext cx="534377" cy="259045"/>
    <xdr:sp macro="" textlink="">
      <xdr:nvSpPr>
        <xdr:cNvPr id="366" name="テキスト ボックス 365"/>
        <xdr:cNvSpPr txBox="1"/>
      </xdr:nvSpPr>
      <xdr:spPr>
        <a:xfrm>
          <a:off x="6705111"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2375</xdr:rowOff>
    </xdr:from>
    <xdr:to>
      <xdr:col>55</xdr:col>
      <xdr:colOff>50800</xdr:colOff>
      <xdr:row>52</xdr:row>
      <xdr:rowOff>103975</xdr:rowOff>
    </xdr:to>
    <xdr:sp macro="" textlink="">
      <xdr:nvSpPr>
        <xdr:cNvPr id="372" name="楕円 371"/>
        <xdr:cNvSpPr/>
      </xdr:nvSpPr>
      <xdr:spPr>
        <a:xfrm>
          <a:off x="10426700" y="89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88752</xdr:rowOff>
    </xdr:from>
    <xdr:ext cx="534377" cy="259045"/>
    <xdr:sp macro="" textlink="">
      <xdr:nvSpPr>
        <xdr:cNvPr id="373" name="普通建設事業費該当値テキスト"/>
        <xdr:cNvSpPr txBox="1"/>
      </xdr:nvSpPr>
      <xdr:spPr>
        <a:xfrm>
          <a:off x="10528300" y="883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48803</xdr:rowOff>
    </xdr:from>
    <xdr:to>
      <xdr:col>50</xdr:col>
      <xdr:colOff>165100</xdr:colOff>
      <xdr:row>52</xdr:row>
      <xdr:rowOff>150403</xdr:rowOff>
    </xdr:to>
    <xdr:sp macro="" textlink="">
      <xdr:nvSpPr>
        <xdr:cNvPr id="374" name="楕円 373"/>
        <xdr:cNvSpPr/>
      </xdr:nvSpPr>
      <xdr:spPr>
        <a:xfrm>
          <a:off x="9588500" y="89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166930</xdr:rowOff>
    </xdr:from>
    <xdr:ext cx="534377" cy="259045"/>
    <xdr:sp macro="" textlink="">
      <xdr:nvSpPr>
        <xdr:cNvPr id="375" name="テキスト ボックス 374"/>
        <xdr:cNvSpPr txBox="1"/>
      </xdr:nvSpPr>
      <xdr:spPr>
        <a:xfrm>
          <a:off x="9372111" y="87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123624</xdr:rowOff>
    </xdr:from>
    <xdr:to>
      <xdr:col>46</xdr:col>
      <xdr:colOff>38100</xdr:colOff>
      <xdr:row>53</xdr:row>
      <xdr:rowOff>53774</xdr:rowOff>
    </xdr:to>
    <xdr:sp macro="" textlink="">
      <xdr:nvSpPr>
        <xdr:cNvPr id="376" name="楕円 375"/>
        <xdr:cNvSpPr/>
      </xdr:nvSpPr>
      <xdr:spPr>
        <a:xfrm>
          <a:off x="8699500" y="903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70301</xdr:rowOff>
    </xdr:from>
    <xdr:ext cx="534377" cy="259045"/>
    <xdr:sp macro="" textlink="">
      <xdr:nvSpPr>
        <xdr:cNvPr id="377" name="テキスト ボックス 376"/>
        <xdr:cNvSpPr txBox="1"/>
      </xdr:nvSpPr>
      <xdr:spPr>
        <a:xfrm>
          <a:off x="8483111" y="881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43752</xdr:rowOff>
    </xdr:from>
    <xdr:to>
      <xdr:col>41</xdr:col>
      <xdr:colOff>101600</xdr:colOff>
      <xdr:row>51</xdr:row>
      <xdr:rowOff>145352</xdr:rowOff>
    </xdr:to>
    <xdr:sp macro="" textlink="">
      <xdr:nvSpPr>
        <xdr:cNvPr id="378" name="楕円 377"/>
        <xdr:cNvSpPr/>
      </xdr:nvSpPr>
      <xdr:spPr>
        <a:xfrm>
          <a:off x="7810500" y="878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161879</xdr:rowOff>
    </xdr:from>
    <xdr:ext cx="534377" cy="259045"/>
    <xdr:sp macro="" textlink="">
      <xdr:nvSpPr>
        <xdr:cNvPr id="379" name="テキスト ボックス 378"/>
        <xdr:cNvSpPr txBox="1"/>
      </xdr:nvSpPr>
      <xdr:spPr>
        <a:xfrm>
          <a:off x="7594111" y="856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48964</xdr:rowOff>
    </xdr:from>
    <xdr:to>
      <xdr:col>36</xdr:col>
      <xdr:colOff>165100</xdr:colOff>
      <xdr:row>52</xdr:row>
      <xdr:rowOff>150564</xdr:rowOff>
    </xdr:to>
    <xdr:sp macro="" textlink="">
      <xdr:nvSpPr>
        <xdr:cNvPr id="380" name="楕円 379"/>
        <xdr:cNvSpPr/>
      </xdr:nvSpPr>
      <xdr:spPr>
        <a:xfrm>
          <a:off x="6921500" y="89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167091</xdr:rowOff>
    </xdr:from>
    <xdr:ext cx="534377" cy="259045"/>
    <xdr:sp macro="" textlink="">
      <xdr:nvSpPr>
        <xdr:cNvPr id="381" name="テキスト ボックス 380"/>
        <xdr:cNvSpPr txBox="1"/>
      </xdr:nvSpPr>
      <xdr:spPr>
        <a:xfrm>
          <a:off x="6705111" y="873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112040</xdr:rowOff>
    </xdr:from>
    <xdr:to>
      <xdr:col>54</xdr:col>
      <xdr:colOff>189865</xdr:colOff>
      <xdr:row>79</xdr:row>
      <xdr:rowOff>27457</xdr:rowOff>
    </xdr:to>
    <xdr:cxnSp macro="">
      <xdr:nvCxnSpPr>
        <xdr:cNvPr id="405" name="直線コネクタ 404"/>
        <xdr:cNvCxnSpPr/>
      </xdr:nvCxnSpPr>
      <xdr:spPr>
        <a:xfrm flipV="1">
          <a:off x="10475595" y="12456440"/>
          <a:ext cx="127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31284</xdr:rowOff>
    </xdr:from>
    <xdr:ext cx="378565" cy="259045"/>
    <xdr:sp macro="" textlink="">
      <xdr:nvSpPr>
        <xdr:cNvPr id="406" name="普通建設事業費 （ うち新規整備　）最小値テキスト"/>
        <xdr:cNvSpPr txBox="1"/>
      </xdr:nvSpPr>
      <xdr:spPr>
        <a:xfrm>
          <a:off x="10528300" y="1357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27457</xdr:rowOff>
    </xdr:from>
    <xdr:to>
      <xdr:col>55</xdr:col>
      <xdr:colOff>88900</xdr:colOff>
      <xdr:row>79</xdr:row>
      <xdr:rowOff>27457</xdr:rowOff>
    </xdr:to>
    <xdr:cxnSp macro="">
      <xdr:nvCxnSpPr>
        <xdr:cNvPr id="407" name="直線コネクタ 406"/>
        <xdr:cNvCxnSpPr/>
      </xdr:nvCxnSpPr>
      <xdr:spPr>
        <a:xfrm>
          <a:off x="10388600" y="135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58717</xdr:rowOff>
    </xdr:from>
    <xdr:ext cx="534377" cy="259045"/>
    <xdr:sp macro="" textlink="">
      <xdr:nvSpPr>
        <xdr:cNvPr id="408" name="普通建設事業費 （ うち新規整備　）最大値テキスト"/>
        <xdr:cNvSpPr txBox="1"/>
      </xdr:nvSpPr>
      <xdr:spPr>
        <a:xfrm>
          <a:off x="10528300" y="1223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112040</xdr:rowOff>
    </xdr:from>
    <xdr:to>
      <xdr:col>55</xdr:col>
      <xdr:colOff>88900</xdr:colOff>
      <xdr:row>72</xdr:row>
      <xdr:rowOff>112040</xdr:rowOff>
    </xdr:to>
    <xdr:cxnSp macro="">
      <xdr:nvCxnSpPr>
        <xdr:cNvPr id="409" name="直線コネクタ 408"/>
        <xdr:cNvCxnSpPr/>
      </xdr:nvCxnSpPr>
      <xdr:spPr>
        <a:xfrm>
          <a:off x="10388600" y="1245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32868</xdr:rowOff>
    </xdr:from>
    <xdr:to>
      <xdr:col>55</xdr:col>
      <xdr:colOff>0</xdr:colOff>
      <xdr:row>75</xdr:row>
      <xdr:rowOff>37821</xdr:rowOff>
    </xdr:to>
    <xdr:cxnSp macro="">
      <xdr:nvCxnSpPr>
        <xdr:cNvPr id="410" name="直線コネクタ 409"/>
        <xdr:cNvCxnSpPr/>
      </xdr:nvCxnSpPr>
      <xdr:spPr>
        <a:xfrm>
          <a:off x="9639300" y="1289161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7929</xdr:rowOff>
    </xdr:from>
    <xdr:ext cx="469744" cy="259045"/>
    <xdr:sp macro="" textlink="">
      <xdr:nvSpPr>
        <xdr:cNvPr id="411" name="普通建設事業費 （ うち新規整備　）平均値テキスト"/>
        <xdr:cNvSpPr txBox="1"/>
      </xdr:nvSpPr>
      <xdr:spPr>
        <a:xfrm>
          <a:off x="10528300" y="13209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29502</xdr:rowOff>
    </xdr:from>
    <xdr:to>
      <xdr:col>55</xdr:col>
      <xdr:colOff>50800</xdr:colOff>
      <xdr:row>77</xdr:row>
      <xdr:rowOff>131102</xdr:rowOff>
    </xdr:to>
    <xdr:sp macro="" textlink="">
      <xdr:nvSpPr>
        <xdr:cNvPr id="412" name="フローチャート: 判断 411"/>
        <xdr:cNvSpPr/>
      </xdr:nvSpPr>
      <xdr:spPr>
        <a:xfrm>
          <a:off x="10426700" y="1323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67081</xdr:rowOff>
    </xdr:from>
    <xdr:to>
      <xdr:col>50</xdr:col>
      <xdr:colOff>114300</xdr:colOff>
      <xdr:row>75</xdr:row>
      <xdr:rowOff>32868</xdr:rowOff>
    </xdr:to>
    <xdr:cxnSp macro="">
      <xdr:nvCxnSpPr>
        <xdr:cNvPr id="413" name="直線コネクタ 412"/>
        <xdr:cNvCxnSpPr/>
      </xdr:nvCxnSpPr>
      <xdr:spPr>
        <a:xfrm>
          <a:off x="8750300" y="12754381"/>
          <a:ext cx="889000" cy="1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109283</xdr:rowOff>
    </xdr:from>
    <xdr:to>
      <xdr:col>50</xdr:col>
      <xdr:colOff>165100</xdr:colOff>
      <xdr:row>77</xdr:row>
      <xdr:rowOff>39433</xdr:rowOff>
    </xdr:to>
    <xdr:sp macro="" textlink="">
      <xdr:nvSpPr>
        <xdr:cNvPr id="414" name="フローチャート: 判断 413"/>
        <xdr:cNvSpPr/>
      </xdr:nvSpPr>
      <xdr:spPr>
        <a:xfrm>
          <a:off x="95885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30560</xdr:rowOff>
    </xdr:from>
    <xdr:ext cx="534377" cy="259045"/>
    <xdr:sp macro="" textlink="">
      <xdr:nvSpPr>
        <xdr:cNvPr id="415" name="テキスト ボックス 414"/>
        <xdr:cNvSpPr txBox="1"/>
      </xdr:nvSpPr>
      <xdr:spPr>
        <a:xfrm>
          <a:off x="9372111" y="132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10122</xdr:rowOff>
    </xdr:from>
    <xdr:to>
      <xdr:col>45</xdr:col>
      <xdr:colOff>177800</xdr:colOff>
      <xdr:row>74</xdr:row>
      <xdr:rowOff>67081</xdr:rowOff>
    </xdr:to>
    <xdr:cxnSp macro="">
      <xdr:nvCxnSpPr>
        <xdr:cNvPr id="416" name="直線コネクタ 415"/>
        <xdr:cNvCxnSpPr/>
      </xdr:nvCxnSpPr>
      <xdr:spPr>
        <a:xfrm>
          <a:off x="7861300" y="12011622"/>
          <a:ext cx="889000" cy="7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143574</xdr:rowOff>
    </xdr:from>
    <xdr:to>
      <xdr:col>46</xdr:col>
      <xdr:colOff>38100</xdr:colOff>
      <xdr:row>77</xdr:row>
      <xdr:rowOff>73724</xdr:rowOff>
    </xdr:to>
    <xdr:sp macro="" textlink="">
      <xdr:nvSpPr>
        <xdr:cNvPr id="417" name="フローチャート: 判断 416"/>
        <xdr:cNvSpPr/>
      </xdr:nvSpPr>
      <xdr:spPr>
        <a:xfrm>
          <a:off x="8699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64851</xdr:rowOff>
    </xdr:from>
    <xdr:ext cx="469744" cy="259045"/>
    <xdr:sp macro="" textlink="">
      <xdr:nvSpPr>
        <xdr:cNvPr id="418" name="テキスト ボックス 417"/>
        <xdr:cNvSpPr txBox="1"/>
      </xdr:nvSpPr>
      <xdr:spPr>
        <a:xfrm>
          <a:off x="8515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10122</xdr:rowOff>
    </xdr:from>
    <xdr:to>
      <xdr:col>41</xdr:col>
      <xdr:colOff>50800</xdr:colOff>
      <xdr:row>72</xdr:row>
      <xdr:rowOff>165151</xdr:rowOff>
    </xdr:to>
    <xdr:cxnSp macro="">
      <xdr:nvCxnSpPr>
        <xdr:cNvPr id="419" name="直線コネクタ 418"/>
        <xdr:cNvCxnSpPr/>
      </xdr:nvCxnSpPr>
      <xdr:spPr>
        <a:xfrm flipV="1">
          <a:off x="6972300" y="12011622"/>
          <a:ext cx="889000" cy="4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120752</xdr:rowOff>
    </xdr:from>
    <xdr:to>
      <xdr:col>41</xdr:col>
      <xdr:colOff>101600</xdr:colOff>
      <xdr:row>76</xdr:row>
      <xdr:rowOff>50902</xdr:rowOff>
    </xdr:to>
    <xdr:sp macro="" textlink="">
      <xdr:nvSpPr>
        <xdr:cNvPr id="420" name="フローチャート: 判断 419"/>
        <xdr:cNvSpPr/>
      </xdr:nvSpPr>
      <xdr:spPr>
        <a:xfrm>
          <a:off x="7810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42029</xdr:rowOff>
    </xdr:from>
    <xdr:ext cx="534377" cy="259045"/>
    <xdr:sp macro="" textlink="">
      <xdr:nvSpPr>
        <xdr:cNvPr id="421" name="テキスト ボックス 420"/>
        <xdr:cNvSpPr txBox="1"/>
      </xdr:nvSpPr>
      <xdr:spPr>
        <a:xfrm>
          <a:off x="7594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75794</xdr:rowOff>
    </xdr:from>
    <xdr:to>
      <xdr:col>36</xdr:col>
      <xdr:colOff>165100</xdr:colOff>
      <xdr:row>76</xdr:row>
      <xdr:rowOff>5944</xdr:rowOff>
    </xdr:to>
    <xdr:sp macro="" textlink="">
      <xdr:nvSpPr>
        <xdr:cNvPr id="422" name="フローチャート: 判断 421"/>
        <xdr:cNvSpPr/>
      </xdr:nvSpPr>
      <xdr:spPr>
        <a:xfrm>
          <a:off x="6921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168521</xdr:rowOff>
    </xdr:from>
    <xdr:ext cx="534377" cy="259045"/>
    <xdr:sp macro="" textlink="">
      <xdr:nvSpPr>
        <xdr:cNvPr id="423" name="テキスト ボックス 422"/>
        <xdr:cNvSpPr txBox="1"/>
      </xdr:nvSpPr>
      <xdr:spPr>
        <a:xfrm>
          <a:off x="6705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158471</xdr:rowOff>
    </xdr:from>
    <xdr:to>
      <xdr:col>55</xdr:col>
      <xdr:colOff>50800</xdr:colOff>
      <xdr:row>75</xdr:row>
      <xdr:rowOff>88621</xdr:rowOff>
    </xdr:to>
    <xdr:sp macro="" textlink="">
      <xdr:nvSpPr>
        <xdr:cNvPr id="429" name="楕円 428"/>
        <xdr:cNvSpPr/>
      </xdr:nvSpPr>
      <xdr:spPr>
        <a:xfrm>
          <a:off x="10426700" y="128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9898</xdr:rowOff>
    </xdr:from>
    <xdr:ext cx="534377" cy="259045"/>
    <xdr:sp macro="" textlink="">
      <xdr:nvSpPr>
        <xdr:cNvPr id="430" name="普通建設事業費 （ うち新規整備　）該当値テキスト"/>
        <xdr:cNvSpPr txBox="1"/>
      </xdr:nvSpPr>
      <xdr:spPr>
        <a:xfrm>
          <a:off x="10528300" y="1269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153518</xdr:rowOff>
    </xdr:from>
    <xdr:to>
      <xdr:col>50</xdr:col>
      <xdr:colOff>165100</xdr:colOff>
      <xdr:row>75</xdr:row>
      <xdr:rowOff>83668</xdr:rowOff>
    </xdr:to>
    <xdr:sp macro="" textlink="">
      <xdr:nvSpPr>
        <xdr:cNvPr id="431" name="楕円 430"/>
        <xdr:cNvSpPr/>
      </xdr:nvSpPr>
      <xdr:spPr>
        <a:xfrm>
          <a:off x="9588500" y="128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100195</xdr:rowOff>
    </xdr:from>
    <xdr:ext cx="534377" cy="259045"/>
    <xdr:sp macro="" textlink="">
      <xdr:nvSpPr>
        <xdr:cNvPr id="432" name="テキスト ボックス 431"/>
        <xdr:cNvSpPr txBox="1"/>
      </xdr:nvSpPr>
      <xdr:spPr>
        <a:xfrm>
          <a:off x="9372111" y="126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16281</xdr:rowOff>
    </xdr:from>
    <xdr:to>
      <xdr:col>46</xdr:col>
      <xdr:colOff>38100</xdr:colOff>
      <xdr:row>74</xdr:row>
      <xdr:rowOff>117881</xdr:rowOff>
    </xdr:to>
    <xdr:sp macro="" textlink="">
      <xdr:nvSpPr>
        <xdr:cNvPr id="433" name="楕円 432"/>
        <xdr:cNvSpPr/>
      </xdr:nvSpPr>
      <xdr:spPr>
        <a:xfrm>
          <a:off x="8699500" y="127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134408</xdr:rowOff>
    </xdr:from>
    <xdr:ext cx="534377" cy="259045"/>
    <xdr:sp macro="" textlink="">
      <xdr:nvSpPr>
        <xdr:cNvPr id="434" name="テキスト ボックス 433"/>
        <xdr:cNvSpPr txBox="1"/>
      </xdr:nvSpPr>
      <xdr:spPr>
        <a:xfrm>
          <a:off x="8483111" y="124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130772</xdr:rowOff>
    </xdr:from>
    <xdr:to>
      <xdr:col>41</xdr:col>
      <xdr:colOff>101600</xdr:colOff>
      <xdr:row>70</xdr:row>
      <xdr:rowOff>60922</xdr:rowOff>
    </xdr:to>
    <xdr:sp macro="" textlink="">
      <xdr:nvSpPr>
        <xdr:cNvPr id="435" name="楕円 434"/>
        <xdr:cNvSpPr/>
      </xdr:nvSpPr>
      <xdr:spPr>
        <a:xfrm>
          <a:off x="7810500" y="119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77449</xdr:rowOff>
    </xdr:from>
    <xdr:ext cx="534377" cy="259045"/>
    <xdr:sp macro="" textlink="">
      <xdr:nvSpPr>
        <xdr:cNvPr id="436" name="テキスト ボックス 435"/>
        <xdr:cNvSpPr txBox="1"/>
      </xdr:nvSpPr>
      <xdr:spPr>
        <a:xfrm>
          <a:off x="7594111" y="117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114351</xdr:rowOff>
    </xdr:from>
    <xdr:to>
      <xdr:col>36</xdr:col>
      <xdr:colOff>165100</xdr:colOff>
      <xdr:row>73</xdr:row>
      <xdr:rowOff>44501</xdr:rowOff>
    </xdr:to>
    <xdr:sp macro="" textlink="">
      <xdr:nvSpPr>
        <xdr:cNvPr id="437" name="楕円 436"/>
        <xdr:cNvSpPr/>
      </xdr:nvSpPr>
      <xdr:spPr>
        <a:xfrm>
          <a:off x="6921500" y="124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61028</xdr:rowOff>
    </xdr:from>
    <xdr:ext cx="534377" cy="259045"/>
    <xdr:sp macro="" textlink="">
      <xdr:nvSpPr>
        <xdr:cNvPr id="438" name="テキスト ボックス 437"/>
        <xdr:cNvSpPr txBox="1"/>
      </xdr:nvSpPr>
      <xdr:spPr>
        <a:xfrm>
          <a:off x="6705111" y="12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0" name="テキスト ボックス 45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4" name="直線コネクタ 463"/>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5"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6" name="直線コネクタ 465"/>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7"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8" name="直線コネクタ 467"/>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114064</xdr:rowOff>
    </xdr:from>
    <xdr:to>
      <xdr:col>55</xdr:col>
      <xdr:colOff>0</xdr:colOff>
      <xdr:row>92</xdr:row>
      <xdr:rowOff>115860</xdr:rowOff>
    </xdr:to>
    <xdr:cxnSp macro="">
      <xdr:nvCxnSpPr>
        <xdr:cNvPr id="469" name="直線コネクタ 468"/>
        <xdr:cNvCxnSpPr/>
      </xdr:nvCxnSpPr>
      <xdr:spPr>
        <a:xfrm flipV="1">
          <a:off x="9639300" y="15716014"/>
          <a:ext cx="838200" cy="17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110010</xdr:rowOff>
    </xdr:from>
    <xdr:ext cx="534377" cy="259045"/>
    <xdr:sp macro="" textlink="">
      <xdr:nvSpPr>
        <xdr:cNvPr id="470" name="普通建設事業費 （ うち更新整備　）平均値テキスト"/>
        <xdr:cNvSpPr txBox="1"/>
      </xdr:nvSpPr>
      <xdr:spPr>
        <a:xfrm>
          <a:off x="10528300" y="16397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71" name="フローチャート: 判断 470"/>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115860</xdr:rowOff>
    </xdr:from>
    <xdr:to>
      <xdr:col>50</xdr:col>
      <xdr:colOff>114300</xdr:colOff>
      <xdr:row>94</xdr:row>
      <xdr:rowOff>1984</xdr:rowOff>
    </xdr:to>
    <xdr:cxnSp macro="">
      <xdr:nvCxnSpPr>
        <xdr:cNvPr id="472" name="直線コネクタ 471"/>
        <xdr:cNvCxnSpPr/>
      </xdr:nvCxnSpPr>
      <xdr:spPr>
        <a:xfrm flipV="1">
          <a:off x="8750300" y="15889260"/>
          <a:ext cx="889000" cy="22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3" name="フローチャート: 判断 472"/>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102041</xdr:rowOff>
    </xdr:from>
    <xdr:ext cx="534377" cy="259045"/>
    <xdr:sp macro="" textlink="">
      <xdr:nvSpPr>
        <xdr:cNvPr id="474" name="テキスト ボックス 473"/>
        <xdr:cNvSpPr txBox="1"/>
      </xdr:nvSpPr>
      <xdr:spPr>
        <a:xfrm>
          <a:off x="9372111" y="163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1984</xdr:rowOff>
    </xdr:from>
    <xdr:to>
      <xdr:col>45</xdr:col>
      <xdr:colOff>177800</xdr:colOff>
      <xdr:row>95</xdr:row>
      <xdr:rowOff>95286</xdr:rowOff>
    </xdr:to>
    <xdr:cxnSp macro="">
      <xdr:nvCxnSpPr>
        <xdr:cNvPr id="475" name="直線コネクタ 474"/>
        <xdr:cNvCxnSpPr/>
      </xdr:nvCxnSpPr>
      <xdr:spPr>
        <a:xfrm flipV="1">
          <a:off x="7861300" y="16118284"/>
          <a:ext cx="889000" cy="26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6" name="フローチャート: 判断 475"/>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140936</xdr:rowOff>
    </xdr:from>
    <xdr:ext cx="534377" cy="259045"/>
    <xdr:sp macro="" textlink="">
      <xdr:nvSpPr>
        <xdr:cNvPr id="477" name="テキスト ボックス 476"/>
        <xdr:cNvSpPr txBox="1"/>
      </xdr:nvSpPr>
      <xdr:spPr>
        <a:xfrm>
          <a:off x="8483111" y="164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135945</xdr:rowOff>
    </xdr:from>
    <xdr:to>
      <xdr:col>41</xdr:col>
      <xdr:colOff>50800</xdr:colOff>
      <xdr:row>95</xdr:row>
      <xdr:rowOff>95286</xdr:rowOff>
    </xdr:to>
    <xdr:cxnSp macro="">
      <xdr:nvCxnSpPr>
        <xdr:cNvPr id="478" name="直線コネクタ 477"/>
        <xdr:cNvCxnSpPr/>
      </xdr:nvCxnSpPr>
      <xdr:spPr>
        <a:xfrm>
          <a:off x="6972300" y="16252245"/>
          <a:ext cx="889000" cy="13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9" name="フローチャート: 判断 478"/>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61155</xdr:rowOff>
    </xdr:from>
    <xdr:ext cx="534377" cy="259045"/>
    <xdr:sp macro="" textlink="">
      <xdr:nvSpPr>
        <xdr:cNvPr id="480" name="テキスト ボックス 479"/>
        <xdr:cNvSpPr txBox="1"/>
      </xdr:nvSpPr>
      <xdr:spPr>
        <a:xfrm>
          <a:off x="7594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81" name="フローチャート: 判断 480"/>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23795</xdr:rowOff>
    </xdr:from>
    <xdr:ext cx="534377" cy="259045"/>
    <xdr:sp macro="" textlink="">
      <xdr:nvSpPr>
        <xdr:cNvPr id="482" name="テキスト ボックス 481"/>
        <xdr:cNvSpPr txBox="1"/>
      </xdr:nvSpPr>
      <xdr:spPr>
        <a:xfrm>
          <a:off x="6705111" y="164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63264</xdr:rowOff>
    </xdr:from>
    <xdr:to>
      <xdr:col>55</xdr:col>
      <xdr:colOff>50800</xdr:colOff>
      <xdr:row>91</xdr:row>
      <xdr:rowOff>164864</xdr:rowOff>
    </xdr:to>
    <xdr:sp macro="" textlink="">
      <xdr:nvSpPr>
        <xdr:cNvPr id="488" name="楕円 487"/>
        <xdr:cNvSpPr/>
      </xdr:nvSpPr>
      <xdr:spPr>
        <a:xfrm>
          <a:off x="10426700" y="156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149641</xdr:rowOff>
    </xdr:from>
    <xdr:ext cx="534377" cy="259045"/>
    <xdr:sp macro="" textlink="">
      <xdr:nvSpPr>
        <xdr:cNvPr id="489" name="普通建設事業費 （ うち更新整備　）該当値テキスト"/>
        <xdr:cNvSpPr txBox="1"/>
      </xdr:nvSpPr>
      <xdr:spPr>
        <a:xfrm>
          <a:off x="10528300" y="155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65060</xdr:rowOff>
    </xdr:from>
    <xdr:to>
      <xdr:col>50</xdr:col>
      <xdr:colOff>165100</xdr:colOff>
      <xdr:row>92</xdr:row>
      <xdr:rowOff>166660</xdr:rowOff>
    </xdr:to>
    <xdr:sp macro="" textlink="">
      <xdr:nvSpPr>
        <xdr:cNvPr id="490" name="楕円 489"/>
        <xdr:cNvSpPr/>
      </xdr:nvSpPr>
      <xdr:spPr>
        <a:xfrm>
          <a:off x="9588500" y="158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11737</xdr:rowOff>
    </xdr:from>
    <xdr:ext cx="534377" cy="259045"/>
    <xdr:sp macro="" textlink="">
      <xdr:nvSpPr>
        <xdr:cNvPr id="491" name="テキスト ボックス 490"/>
        <xdr:cNvSpPr txBox="1"/>
      </xdr:nvSpPr>
      <xdr:spPr>
        <a:xfrm>
          <a:off x="9372111" y="156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122634</xdr:rowOff>
    </xdr:from>
    <xdr:to>
      <xdr:col>46</xdr:col>
      <xdr:colOff>38100</xdr:colOff>
      <xdr:row>94</xdr:row>
      <xdr:rowOff>52784</xdr:rowOff>
    </xdr:to>
    <xdr:sp macro="" textlink="">
      <xdr:nvSpPr>
        <xdr:cNvPr id="492" name="楕円 491"/>
        <xdr:cNvSpPr/>
      </xdr:nvSpPr>
      <xdr:spPr>
        <a:xfrm>
          <a:off x="8699500" y="1606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69311</xdr:rowOff>
    </xdr:from>
    <xdr:ext cx="534377" cy="259045"/>
    <xdr:sp macro="" textlink="">
      <xdr:nvSpPr>
        <xdr:cNvPr id="493" name="テキスト ボックス 492"/>
        <xdr:cNvSpPr txBox="1"/>
      </xdr:nvSpPr>
      <xdr:spPr>
        <a:xfrm>
          <a:off x="8483111" y="1584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44486</xdr:rowOff>
    </xdr:from>
    <xdr:to>
      <xdr:col>41</xdr:col>
      <xdr:colOff>101600</xdr:colOff>
      <xdr:row>95</xdr:row>
      <xdr:rowOff>146086</xdr:rowOff>
    </xdr:to>
    <xdr:sp macro="" textlink="">
      <xdr:nvSpPr>
        <xdr:cNvPr id="494" name="楕円 493"/>
        <xdr:cNvSpPr/>
      </xdr:nvSpPr>
      <xdr:spPr>
        <a:xfrm>
          <a:off x="7810500" y="163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162613</xdr:rowOff>
    </xdr:from>
    <xdr:ext cx="534377" cy="259045"/>
    <xdr:sp macro="" textlink="">
      <xdr:nvSpPr>
        <xdr:cNvPr id="495" name="テキスト ボックス 494"/>
        <xdr:cNvSpPr txBox="1"/>
      </xdr:nvSpPr>
      <xdr:spPr>
        <a:xfrm>
          <a:off x="7594111" y="161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85145</xdr:rowOff>
    </xdr:from>
    <xdr:to>
      <xdr:col>36</xdr:col>
      <xdr:colOff>165100</xdr:colOff>
      <xdr:row>95</xdr:row>
      <xdr:rowOff>15295</xdr:rowOff>
    </xdr:to>
    <xdr:sp macro="" textlink="">
      <xdr:nvSpPr>
        <xdr:cNvPr id="496" name="楕円 495"/>
        <xdr:cNvSpPr/>
      </xdr:nvSpPr>
      <xdr:spPr>
        <a:xfrm>
          <a:off x="6921500" y="162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31822</xdr:rowOff>
    </xdr:from>
    <xdr:ext cx="534377" cy="259045"/>
    <xdr:sp macro="" textlink="">
      <xdr:nvSpPr>
        <xdr:cNvPr id="497" name="テキスト ボックス 496"/>
        <xdr:cNvSpPr txBox="1"/>
      </xdr:nvSpPr>
      <xdr:spPr>
        <a:xfrm>
          <a:off x="6705111" y="1597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9" name="直線コネクタ 518"/>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20"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2"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3" name="直線コネクタ 522"/>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94711</xdr:rowOff>
    </xdr:from>
    <xdr:to>
      <xdr:col>85</xdr:col>
      <xdr:colOff>127000</xdr:colOff>
      <xdr:row>38</xdr:row>
      <xdr:rowOff>111216</xdr:rowOff>
    </xdr:to>
    <xdr:cxnSp macro="">
      <xdr:nvCxnSpPr>
        <xdr:cNvPr id="524" name="直線コネクタ 523"/>
        <xdr:cNvCxnSpPr/>
      </xdr:nvCxnSpPr>
      <xdr:spPr>
        <a:xfrm flipV="1">
          <a:off x="15481300" y="6609811"/>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57635</xdr:rowOff>
    </xdr:from>
    <xdr:ext cx="378565" cy="259045"/>
    <xdr:sp macro="" textlink="">
      <xdr:nvSpPr>
        <xdr:cNvPr id="525" name="災害復旧事業費平均値テキスト"/>
        <xdr:cNvSpPr txBox="1"/>
      </xdr:nvSpPr>
      <xdr:spPr>
        <a:xfrm>
          <a:off x="16370300" y="6572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6" name="フローチャート: 判断 525"/>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25629</xdr:rowOff>
    </xdr:from>
    <xdr:to>
      <xdr:col>81</xdr:col>
      <xdr:colOff>50800</xdr:colOff>
      <xdr:row>38</xdr:row>
      <xdr:rowOff>111216</xdr:rowOff>
    </xdr:to>
    <xdr:cxnSp macro="">
      <xdr:nvCxnSpPr>
        <xdr:cNvPr id="527" name="直線コネクタ 526"/>
        <xdr:cNvCxnSpPr/>
      </xdr:nvCxnSpPr>
      <xdr:spPr>
        <a:xfrm>
          <a:off x="14592300" y="6540729"/>
          <a:ext cx="889000" cy="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8" name="フローチャート: 判断 527"/>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9" name="テキスト ボックス 528"/>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109616</xdr:rowOff>
    </xdr:from>
    <xdr:to>
      <xdr:col>76</xdr:col>
      <xdr:colOff>114300</xdr:colOff>
      <xdr:row>38</xdr:row>
      <xdr:rowOff>25629</xdr:rowOff>
    </xdr:to>
    <xdr:cxnSp macro="">
      <xdr:nvCxnSpPr>
        <xdr:cNvPr id="530" name="直線コネクタ 529"/>
        <xdr:cNvCxnSpPr/>
      </xdr:nvCxnSpPr>
      <xdr:spPr>
        <a:xfrm>
          <a:off x="13703300" y="6453266"/>
          <a:ext cx="889000" cy="8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31" name="フローチャート: 判断 530"/>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2" name="テキスト ボックス 531"/>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56124</xdr:rowOff>
    </xdr:from>
    <xdr:to>
      <xdr:col>71</xdr:col>
      <xdr:colOff>177800</xdr:colOff>
      <xdr:row>37</xdr:row>
      <xdr:rowOff>109616</xdr:rowOff>
    </xdr:to>
    <xdr:cxnSp macro="">
      <xdr:nvCxnSpPr>
        <xdr:cNvPr id="533" name="直線コネクタ 532"/>
        <xdr:cNvCxnSpPr/>
      </xdr:nvCxnSpPr>
      <xdr:spPr>
        <a:xfrm>
          <a:off x="12814300" y="6228324"/>
          <a:ext cx="889000" cy="2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4" name="フローチャート: 判断 533"/>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24944</xdr:rowOff>
    </xdr:from>
    <xdr:ext cx="469744" cy="259045"/>
    <xdr:sp macro="" textlink="">
      <xdr:nvSpPr>
        <xdr:cNvPr id="535" name="テキスト ボックス 534"/>
        <xdr:cNvSpPr txBox="1"/>
      </xdr:nvSpPr>
      <xdr:spPr>
        <a:xfrm>
          <a:off x="13468428" y="654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6" name="フローチャート: 判断 535"/>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96222</xdr:rowOff>
    </xdr:from>
    <xdr:ext cx="469744" cy="259045"/>
    <xdr:sp macro="" textlink="">
      <xdr:nvSpPr>
        <xdr:cNvPr id="537" name="テキスト ボックス 536"/>
        <xdr:cNvSpPr txBox="1"/>
      </xdr:nvSpPr>
      <xdr:spPr>
        <a:xfrm>
          <a:off x="12579428" y="66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43911</xdr:rowOff>
    </xdr:from>
    <xdr:to>
      <xdr:col>85</xdr:col>
      <xdr:colOff>177800</xdr:colOff>
      <xdr:row>38</xdr:row>
      <xdr:rowOff>145511</xdr:rowOff>
    </xdr:to>
    <xdr:sp macro="" textlink="">
      <xdr:nvSpPr>
        <xdr:cNvPr id="543" name="楕円 542"/>
        <xdr:cNvSpPr/>
      </xdr:nvSpPr>
      <xdr:spPr>
        <a:xfrm>
          <a:off x="16268700" y="65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3289</xdr:rowOff>
    </xdr:from>
    <xdr:ext cx="378565" cy="259045"/>
    <xdr:sp macro="" textlink="">
      <xdr:nvSpPr>
        <xdr:cNvPr id="544" name="災害復旧事業費該当値テキスト"/>
        <xdr:cNvSpPr txBox="1"/>
      </xdr:nvSpPr>
      <xdr:spPr>
        <a:xfrm>
          <a:off x="16370300" y="6346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60416</xdr:rowOff>
    </xdr:from>
    <xdr:to>
      <xdr:col>81</xdr:col>
      <xdr:colOff>101600</xdr:colOff>
      <xdr:row>38</xdr:row>
      <xdr:rowOff>162016</xdr:rowOff>
    </xdr:to>
    <xdr:sp macro="" textlink="">
      <xdr:nvSpPr>
        <xdr:cNvPr id="545" name="楕円 544"/>
        <xdr:cNvSpPr/>
      </xdr:nvSpPr>
      <xdr:spPr>
        <a:xfrm>
          <a:off x="15430500" y="6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153143</xdr:rowOff>
    </xdr:from>
    <xdr:ext cx="378565" cy="259045"/>
    <xdr:sp macro="" textlink="">
      <xdr:nvSpPr>
        <xdr:cNvPr id="546" name="テキスト ボックス 545"/>
        <xdr:cNvSpPr txBox="1"/>
      </xdr:nvSpPr>
      <xdr:spPr>
        <a:xfrm>
          <a:off x="15292017" y="6668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146279</xdr:rowOff>
    </xdr:from>
    <xdr:to>
      <xdr:col>76</xdr:col>
      <xdr:colOff>165100</xdr:colOff>
      <xdr:row>38</xdr:row>
      <xdr:rowOff>76429</xdr:rowOff>
    </xdr:to>
    <xdr:sp macro="" textlink="">
      <xdr:nvSpPr>
        <xdr:cNvPr id="547" name="楕円 546"/>
        <xdr:cNvSpPr/>
      </xdr:nvSpPr>
      <xdr:spPr>
        <a:xfrm>
          <a:off x="14541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67556</xdr:rowOff>
    </xdr:from>
    <xdr:ext cx="469744" cy="259045"/>
    <xdr:sp macro="" textlink="">
      <xdr:nvSpPr>
        <xdr:cNvPr id="548" name="テキスト ボックス 547"/>
        <xdr:cNvSpPr txBox="1"/>
      </xdr:nvSpPr>
      <xdr:spPr>
        <a:xfrm>
          <a:off x="14357428" y="658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58816</xdr:rowOff>
    </xdr:from>
    <xdr:to>
      <xdr:col>72</xdr:col>
      <xdr:colOff>38100</xdr:colOff>
      <xdr:row>37</xdr:row>
      <xdr:rowOff>160417</xdr:rowOff>
    </xdr:to>
    <xdr:sp macro="" textlink="">
      <xdr:nvSpPr>
        <xdr:cNvPr id="549" name="楕円 548"/>
        <xdr:cNvSpPr/>
      </xdr:nvSpPr>
      <xdr:spPr>
        <a:xfrm>
          <a:off x="13652500" y="6402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5493</xdr:rowOff>
    </xdr:from>
    <xdr:ext cx="469744" cy="259045"/>
    <xdr:sp macro="" textlink="">
      <xdr:nvSpPr>
        <xdr:cNvPr id="550" name="テキスト ボックス 549"/>
        <xdr:cNvSpPr txBox="1"/>
      </xdr:nvSpPr>
      <xdr:spPr>
        <a:xfrm>
          <a:off x="13468428" y="617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5324</xdr:rowOff>
    </xdr:from>
    <xdr:to>
      <xdr:col>67</xdr:col>
      <xdr:colOff>101600</xdr:colOff>
      <xdr:row>36</xdr:row>
      <xdr:rowOff>106924</xdr:rowOff>
    </xdr:to>
    <xdr:sp macro="" textlink="">
      <xdr:nvSpPr>
        <xdr:cNvPr id="551" name="楕円 550"/>
        <xdr:cNvSpPr/>
      </xdr:nvSpPr>
      <xdr:spPr>
        <a:xfrm>
          <a:off x="12763500" y="617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123451</xdr:rowOff>
    </xdr:from>
    <xdr:ext cx="469744" cy="259045"/>
    <xdr:sp macro="" textlink="">
      <xdr:nvSpPr>
        <xdr:cNvPr id="552" name="テキスト ボックス 551"/>
        <xdr:cNvSpPr txBox="1"/>
      </xdr:nvSpPr>
      <xdr:spPr>
        <a:xfrm>
          <a:off x="12579428" y="595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4" name="直線コネクタ 623"/>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5"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6" name="直線コネクタ 625"/>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7"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8" name="直線コネクタ 627"/>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145621</xdr:rowOff>
    </xdr:from>
    <xdr:to>
      <xdr:col>85</xdr:col>
      <xdr:colOff>127000</xdr:colOff>
      <xdr:row>75</xdr:row>
      <xdr:rowOff>9352</xdr:rowOff>
    </xdr:to>
    <xdr:cxnSp macro="">
      <xdr:nvCxnSpPr>
        <xdr:cNvPr id="629" name="直線コネクタ 628"/>
        <xdr:cNvCxnSpPr/>
      </xdr:nvCxnSpPr>
      <xdr:spPr>
        <a:xfrm flipV="1">
          <a:off x="15481300" y="12832921"/>
          <a:ext cx="8382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30" name="公債費平均値テキスト"/>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31" name="フローチャート: 判断 630"/>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9352</xdr:rowOff>
    </xdr:from>
    <xdr:to>
      <xdr:col>81</xdr:col>
      <xdr:colOff>50800</xdr:colOff>
      <xdr:row>75</xdr:row>
      <xdr:rowOff>24623</xdr:rowOff>
    </xdr:to>
    <xdr:cxnSp macro="">
      <xdr:nvCxnSpPr>
        <xdr:cNvPr id="632" name="直線コネクタ 631"/>
        <xdr:cNvCxnSpPr/>
      </xdr:nvCxnSpPr>
      <xdr:spPr>
        <a:xfrm flipV="1">
          <a:off x="14592300" y="12868102"/>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3" name="フローチャート: 判断 632"/>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4" name="テキスト ボックス 633"/>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24623</xdr:rowOff>
    </xdr:from>
    <xdr:to>
      <xdr:col>76</xdr:col>
      <xdr:colOff>114300</xdr:colOff>
      <xdr:row>75</xdr:row>
      <xdr:rowOff>52421</xdr:rowOff>
    </xdr:to>
    <xdr:cxnSp macro="">
      <xdr:nvCxnSpPr>
        <xdr:cNvPr id="635" name="直線コネクタ 634"/>
        <xdr:cNvCxnSpPr/>
      </xdr:nvCxnSpPr>
      <xdr:spPr>
        <a:xfrm flipV="1">
          <a:off x="13703300" y="12883373"/>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6" name="フローチャート: 判断 635"/>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7" name="テキスト ボックス 636"/>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171110</xdr:rowOff>
    </xdr:from>
    <xdr:to>
      <xdr:col>71</xdr:col>
      <xdr:colOff>177800</xdr:colOff>
      <xdr:row>75</xdr:row>
      <xdr:rowOff>52421</xdr:rowOff>
    </xdr:to>
    <xdr:cxnSp macro="">
      <xdr:nvCxnSpPr>
        <xdr:cNvPr id="638" name="直線コネクタ 637"/>
        <xdr:cNvCxnSpPr/>
      </xdr:nvCxnSpPr>
      <xdr:spPr>
        <a:xfrm>
          <a:off x="12814300" y="12858410"/>
          <a:ext cx="8890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9" name="フローチャート: 判断 638"/>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157579</xdr:rowOff>
    </xdr:from>
    <xdr:ext cx="534377" cy="259045"/>
    <xdr:sp macro="" textlink="">
      <xdr:nvSpPr>
        <xdr:cNvPr id="640" name="テキスト ボックス 639"/>
        <xdr:cNvSpPr txBox="1"/>
      </xdr:nvSpPr>
      <xdr:spPr>
        <a:xfrm>
          <a:off x="13436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1" name="フローチャート: 判断 640"/>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42" name="テキスト ボックス 641"/>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94821</xdr:rowOff>
    </xdr:from>
    <xdr:to>
      <xdr:col>85</xdr:col>
      <xdr:colOff>177800</xdr:colOff>
      <xdr:row>75</xdr:row>
      <xdr:rowOff>24971</xdr:rowOff>
    </xdr:to>
    <xdr:sp macro="" textlink="">
      <xdr:nvSpPr>
        <xdr:cNvPr id="648" name="楕円 647"/>
        <xdr:cNvSpPr/>
      </xdr:nvSpPr>
      <xdr:spPr>
        <a:xfrm>
          <a:off x="16268700" y="127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117698</xdr:rowOff>
    </xdr:from>
    <xdr:ext cx="534377" cy="259045"/>
    <xdr:sp macro="" textlink="">
      <xdr:nvSpPr>
        <xdr:cNvPr id="649" name="公債費該当値テキスト"/>
        <xdr:cNvSpPr txBox="1"/>
      </xdr:nvSpPr>
      <xdr:spPr>
        <a:xfrm>
          <a:off x="16370300" y="1263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130002</xdr:rowOff>
    </xdr:from>
    <xdr:to>
      <xdr:col>81</xdr:col>
      <xdr:colOff>101600</xdr:colOff>
      <xdr:row>75</xdr:row>
      <xdr:rowOff>60152</xdr:rowOff>
    </xdr:to>
    <xdr:sp macro="" textlink="">
      <xdr:nvSpPr>
        <xdr:cNvPr id="650" name="楕円 649"/>
        <xdr:cNvSpPr/>
      </xdr:nvSpPr>
      <xdr:spPr>
        <a:xfrm>
          <a:off x="15430500" y="128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76679</xdr:rowOff>
    </xdr:from>
    <xdr:ext cx="534377" cy="259045"/>
    <xdr:sp macro="" textlink="">
      <xdr:nvSpPr>
        <xdr:cNvPr id="651" name="テキスト ボックス 650"/>
        <xdr:cNvSpPr txBox="1"/>
      </xdr:nvSpPr>
      <xdr:spPr>
        <a:xfrm>
          <a:off x="15214111" y="125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145273</xdr:rowOff>
    </xdr:from>
    <xdr:to>
      <xdr:col>76</xdr:col>
      <xdr:colOff>165100</xdr:colOff>
      <xdr:row>75</xdr:row>
      <xdr:rowOff>75423</xdr:rowOff>
    </xdr:to>
    <xdr:sp macro="" textlink="">
      <xdr:nvSpPr>
        <xdr:cNvPr id="652" name="楕円 651"/>
        <xdr:cNvSpPr/>
      </xdr:nvSpPr>
      <xdr:spPr>
        <a:xfrm>
          <a:off x="14541500" y="1283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91950</xdr:rowOff>
    </xdr:from>
    <xdr:ext cx="534377" cy="259045"/>
    <xdr:sp macro="" textlink="">
      <xdr:nvSpPr>
        <xdr:cNvPr id="653" name="テキスト ボックス 652"/>
        <xdr:cNvSpPr txBox="1"/>
      </xdr:nvSpPr>
      <xdr:spPr>
        <a:xfrm>
          <a:off x="14325111" y="126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1621</xdr:rowOff>
    </xdr:from>
    <xdr:to>
      <xdr:col>72</xdr:col>
      <xdr:colOff>38100</xdr:colOff>
      <xdr:row>75</xdr:row>
      <xdr:rowOff>103221</xdr:rowOff>
    </xdr:to>
    <xdr:sp macro="" textlink="">
      <xdr:nvSpPr>
        <xdr:cNvPr id="654" name="楕円 653"/>
        <xdr:cNvSpPr/>
      </xdr:nvSpPr>
      <xdr:spPr>
        <a:xfrm>
          <a:off x="13652500" y="1286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119748</xdr:rowOff>
    </xdr:from>
    <xdr:ext cx="534377" cy="259045"/>
    <xdr:sp macro="" textlink="">
      <xdr:nvSpPr>
        <xdr:cNvPr id="655" name="テキスト ボックス 654"/>
        <xdr:cNvSpPr txBox="1"/>
      </xdr:nvSpPr>
      <xdr:spPr>
        <a:xfrm>
          <a:off x="13436111" y="126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120310</xdr:rowOff>
    </xdr:from>
    <xdr:to>
      <xdr:col>67</xdr:col>
      <xdr:colOff>101600</xdr:colOff>
      <xdr:row>75</xdr:row>
      <xdr:rowOff>50460</xdr:rowOff>
    </xdr:to>
    <xdr:sp macro="" textlink="">
      <xdr:nvSpPr>
        <xdr:cNvPr id="656" name="楕円 655"/>
        <xdr:cNvSpPr/>
      </xdr:nvSpPr>
      <xdr:spPr>
        <a:xfrm>
          <a:off x="12763500" y="1280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66987</xdr:rowOff>
    </xdr:from>
    <xdr:ext cx="534377" cy="259045"/>
    <xdr:sp macro="" textlink="">
      <xdr:nvSpPr>
        <xdr:cNvPr id="657" name="テキスト ボックス 656"/>
        <xdr:cNvSpPr txBox="1"/>
      </xdr:nvSpPr>
      <xdr:spPr>
        <a:xfrm>
          <a:off x="12547111" y="1258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3" name="テキスト ボックス 672"/>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7" name="直線コネクタ 676"/>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8"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9" name="直線コネクタ 678"/>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80"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81" name="直線コネクタ 680"/>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111582</xdr:rowOff>
    </xdr:from>
    <xdr:to>
      <xdr:col>85</xdr:col>
      <xdr:colOff>127000</xdr:colOff>
      <xdr:row>97</xdr:row>
      <xdr:rowOff>125185</xdr:rowOff>
    </xdr:to>
    <xdr:cxnSp macro="">
      <xdr:nvCxnSpPr>
        <xdr:cNvPr id="682" name="直線コネクタ 681"/>
        <xdr:cNvCxnSpPr/>
      </xdr:nvCxnSpPr>
      <xdr:spPr>
        <a:xfrm>
          <a:off x="15481300" y="16570782"/>
          <a:ext cx="838200" cy="18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83" name="積立金平均値テキスト"/>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4" name="フローチャート: 判断 683"/>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39973</xdr:rowOff>
    </xdr:from>
    <xdr:to>
      <xdr:col>81</xdr:col>
      <xdr:colOff>50800</xdr:colOff>
      <xdr:row>96</xdr:row>
      <xdr:rowOff>111582</xdr:rowOff>
    </xdr:to>
    <xdr:cxnSp macro="">
      <xdr:nvCxnSpPr>
        <xdr:cNvPr id="685" name="直線コネクタ 684"/>
        <xdr:cNvCxnSpPr/>
      </xdr:nvCxnSpPr>
      <xdr:spPr>
        <a:xfrm>
          <a:off x="14592300" y="16499173"/>
          <a:ext cx="889000" cy="7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6" name="フローチャート: 判断 685"/>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7" name="テキスト ボックス 686"/>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8313</xdr:rowOff>
    </xdr:from>
    <xdr:to>
      <xdr:col>76</xdr:col>
      <xdr:colOff>114300</xdr:colOff>
      <xdr:row>96</xdr:row>
      <xdr:rowOff>39973</xdr:rowOff>
    </xdr:to>
    <xdr:cxnSp macro="">
      <xdr:nvCxnSpPr>
        <xdr:cNvPr id="688" name="直線コネクタ 687"/>
        <xdr:cNvCxnSpPr/>
      </xdr:nvCxnSpPr>
      <xdr:spPr>
        <a:xfrm>
          <a:off x="13703300" y="15610263"/>
          <a:ext cx="889000" cy="88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9" name="フローチャート: 判断 688"/>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90" name="テキスト ボックス 689"/>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8313</xdr:rowOff>
    </xdr:from>
    <xdr:to>
      <xdr:col>71</xdr:col>
      <xdr:colOff>177800</xdr:colOff>
      <xdr:row>93</xdr:row>
      <xdr:rowOff>169075</xdr:rowOff>
    </xdr:to>
    <xdr:cxnSp macro="">
      <xdr:nvCxnSpPr>
        <xdr:cNvPr id="691" name="直線コネクタ 690"/>
        <xdr:cNvCxnSpPr/>
      </xdr:nvCxnSpPr>
      <xdr:spPr>
        <a:xfrm flipV="1">
          <a:off x="12814300" y="15610263"/>
          <a:ext cx="889000" cy="50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2" name="フローチャート: 判断 691"/>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142764</xdr:rowOff>
    </xdr:from>
    <xdr:ext cx="469744" cy="259045"/>
    <xdr:sp macro="" textlink="">
      <xdr:nvSpPr>
        <xdr:cNvPr id="693" name="テキスト ボックス 692"/>
        <xdr:cNvSpPr txBox="1"/>
      </xdr:nvSpPr>
      <xdr:spPr>
        <a:xfrm>
          <a:off x="13468428" y="1643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4" name="フローチャート: 判断 693"/>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95" name="テキスト ボックス 694"/>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74385</xdr:rowOff>
    </xdr:from>
    <xdr:to>
      <xdr:col>85</xdr:col>
      <xdr:colOff>177800</xdr:colOff>
      <xdr:row>98</xdr:row>
      <xdr:rowOff>4535</xdr:rowOff>
    </xdr:to>
    <xdr:sp macro="" textlink="">
      <xdr:nvSpPr>
        <xdr:cNvPr id="701" name="楕円 700"/>
        <xdr:cNvSpPr/>
      </xdr:nvSpPr>
      <xdr:spPr>
        <a:xfrm>
          <a:off x="16268700" y="167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160762</xdr:rowOff>
    </xdr:from>
    <xdr:ext cx="469744" cy="259045"/>
    <xdr:sp macro="" textlink="">
      <xdr:nvSpPr>
        <xdr:cNvPr id="702" name="積立金該当値テキスト"/>
        <xdr:cNvSpPr txBox="1"/>
      </xdr:nvSpPr>
      <xdr:spPr>
        <a:xfrm>
          <a:off x="16370300" y="1661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60782</xdr:rowOff>
    </xdr:from>
    <xdr:to>
      <xdr:col>81</xdr:col>
      <xdr:colOff>101600</xdr:colOff>
      <xdr:row>96</xdr:row>
      <xdr:rowOff>162382</xdr:rowOff>
    </xdr:to>
    <xdr:sp macro="" textlink="">
      <xdr:nvSpPr>
        <xdr:cNvPr id="703" name="楕円 702"/>
        <xdr:cNvSpPr/>
      </xdr:nvSpPr>
      <xdr:spPr>
        <a:xfrm>
          <a:off x="15430500" y="165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153509</xdr:rowOff>
    </xdr:from>
    <xdr:ext cx="469744" cy="259045"/>
    <xdr:sp macro="" textlink="">
      <xdr:nvSpPr>
        <xdr:cNvPr id="704" name="テキスト ボックス 703"/>
        <xdr:cNvSpPr txBox="1"/>
      </xdr:nvSpPr>
      <xdr:spPr>
        <a:xfrm>
          <a:off x="15246428" y="1661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160623</xdr:rowOff>
    </xdr:from>
    <xdr:to>
      <xdr:col>76</xdr:col>
      <xdr:colOff>165100</xdr:colOff>
      <xdr:row>96</xdr:row>
      <xdr:rowOff>90773</xdr:rowOff>
    </xdr:to>
    <xdr:sp macro="" textlink="">
      <xdr:nvSpPr>
        <xdr:cNvPr id="705" name="楕円 704"/>
        <xdr:cNvSpPr/>
      </xdr:nvSpPr>
      <xdr:spPr>
        <a:xfrm>
          <a:off x="14541500" y="164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81900</xdr:rowOff>
    </xdr:from>
    <xdr:ext cx="469744" cy="259045"/>
    <xdr:sp macro="" textlink="">
      <xdr:nvSpPr>
        <xdr:cNvPr id="706" name="テキスト ボックス 705"/>
        <xdr:cNvSpPr txBox="1"/>
      </xdr:nvSpPr>
      <xdr:spPr>
        <a:xfrm>
          <a:off x="14357428" y="1654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128963</xdr:rowOff>
    </xdr:from>
    <xdr:to>
      <xdr:col>72</xdr:col>
      <xdr:colOff>38100</xdr:colOff>
      <xdr:row>91</xdr:row>
      <xdr:rowOff>59113</xdr:rowOff>
    </xdr:to>
    <xdr:sp macro="" textlink="">
      <xdr:nvSpPr>
        <xdr:cNvPr id="707" name="楕円 706"/>
        <xdr:cNvSpPr/>
      </xdr:nvSpPr>
      <xdr:spPr>
        <a:xfrm>
          <a:off x="13652500" y="1555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75640</xdr:rowOff>
    </xdr:from>
    <xdr:ext cx="534377" cy="259045"/>
    <xdr:sp macro="" textlink="">
      <xdr:nvSpPr>
        <xdr:cNvPr id="708" name="テキスト ボックス 707"/>
        <xdr:cNvSpPr txBox="1"/>
      </xdr:nvSpPr>
      <xdr:spPr>
        <a:xfrm>
          <a:off x="13436111" y="153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118275</xdr:rowOff>
    </xdr:from>
    <xdr:to>
      <xdr:col>67</xdr:col>
      <xdr:colOff>101600</xdr:colOff>
      <xdr:row>94</xdr:row>
      <xdr:rowOff>48425</xdr:rowOff>
    </xdr:to>
    <xdr:sp macro="" textlink="">
      <xdr:nvSpPr>
        <xdr:cNvPr id="709" name="楕円 708"/>
        <xdr:cNvSpPr/>
      </xdr:nvSpPr>
      <xdr:spPr>
        <a:xfrm>
          <a:off x="12763500" y="160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64952</xdr:rowOff>
    </xdr:from>
    <xdr:ext cx="534377" cy="259045"/>
    <xdr:sp macro="" textlink="">
      <xdr:nvSpPr>
        <xdr:cNvPr id="710" name="テキスト ボックス 709"/>
        <xdr:cNvSpPr txBox="1"/>
      </xdr:nvSpPr>
      <xdr:spPr>
        <a:xfrm>
          <a:off x="12547111" y="1583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6" name="直線コネクタ 735"/>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9"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40" name="直線コネクタ 739"/>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136108</xdr:rowOff>
    </xdr:from>
    <xdr:to>
      <xdr:col>116</xdr:col>
      <xdr:colOff>63500</xdr:colOff>
      <xdr:row>38</xdr:row>
      <xdr:rowOff>151783</xdr:rowOff>
    </xdr:to>
    <xdr:cxnSp macro="">
      <xdr:nvCxnSpPr>
        <xdr:cNvPr id="741" name="直線コネクタ 740"/>
        <xdr:cNvCxnSpPr/>
      </xdr:nvCxnSpPr>
      <xdr:spPr>
        <a:xfrm>
          <a:off x="21323300" y="6651208"/>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2"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3" name="フローチャート: 判断 742"/>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113574</xdr:rowOff>
    </xdr:from>
    <xdr:to>
      <xdr:col>111</xdr:col>
      <xdr:colOff>177800</xdr:colOff>
      <xdr:row>38</xdr:row>
      <xdr:rowOff>136108</xdr:rowOff>
    </xdr:to>
    <xdr:cxnSp macro="">
      <xdr:nvCxnSpPr>
        <xdr:cNvPr id="744" name="直線コネクタ 743"/>
        <xdr:cNvCxnSpPr/>
      </xdr:nvCxnSpPr>
      <xdr:spPr>
        <a:xfrm>
          <a:off x="20434300" y="6628674"/>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5" name="フローチャート: 判断 744"/>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6" name="テキスト ボックス 745"/>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78305</xdr:rowOff>
    </xdr:from>
    <xdr:to>
      <xdr:col>107</xdr:col>
      <xdr:colOff>50800</xdr:colOff>
      <xdr:row>38</xdr:row>
      <xdr:rowOff>113574</xdr:rowOff>
    </xdr:to>
    <xdr:cxnSp macro="">
      <xdr:nvCxnSpPr>
        <xdr:cNvPr id="747" name="直線コネクタ 746"/>
        <xdr:cNvCxnSpPr/>
      </xdr:nvCxnSpPr>
      <xdr:spPr>
        <a:xfrm>
          <a:off x="19545300" y="6593405"/>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8" name="フローチャート: 判断 747"/>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9" name="テキスト ボックス 748"/>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xdr:rowOff>
    </xdr:from>
    <xdr:to>
      <xdr:col>102</xdr:col>
      <xdr:colOff>114300</xdr:colOff>
      <xdr:row>38</xdr:row>
      <xdr:rowOff>78305</xdr:rowOff>
    </xdr:to>
    <xdr:cxnSp macro="">
      <xdr:nvCxnSpPr>
        <xdr:cNvPr id="750" name="直線コネクタ 749"/>
        <xdr:cNvCxnSpPr/>
      </xdr:nvCxnSpPr>
      <xdr:spPr>
        <a:xfrm>
          <a:off x="18656300" y="6515354"/>
          <a:ext cx="8890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51" name="フローチャート: 判断 750"/>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2" name="テキスト ボックス 751"/>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3" name="フローチャート: 判断 752"/>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131008</xdr:rowOff>
    </xdr:from>
    <xdr:ext cx="378565" cy="259045"/>
    <xdr:sp macro="" textlink="">
      <xdr:nvSpPr>
        <xdr:cNvPr id="754" name="テキスト ボックス 753"/>
        <xdr:cNvSpPr txBox="1"/>
      </xdr:nvSpPr>
      <xdr:spPr>
        <a:xfrm>
          <a:off x="18467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100983</xdr:rowOff>
    </xdr:from>
    <xdr:to>
      <xdr:col>116</xdr:col>
      <xdr:colOff>114300</xdr:colOff>
      <xdr:row>39</xdr:row>
      <xdr:rowOff>31133</xdr:rowOff>
    </xdr:to>
    <xdr:sp macro="" textlink="">
      <xdr:nvSpPr>
        <xdr:cNvPr id="760" name="楕円 759"/>
        <xdr:cNvSpPr/>
      </xdr:nvSpPr>
      <xdr:spPr>
        <a:xfrm>
          <a:off x="221107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15910</xdr:rowOff>
    </xdr:from>
    <xdr:ext cx="378565" cy="259045"/>
    <xdr:sp macro="" textlink="">
      <xdr:nvSpPr>
        <xdr:cNvPr id="761" name="投資及び出資金該当値テキスト"/>
        <xdr:cNvSpPr txBox="1"/>
      </xdr:nvSpPr>
      <xdr:spPr>
        <a:xfrm>
          <a:off x="22212300" y="6531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85308</xdr:rowOff>
    </xdr:from>
    <xdr:to>
      <xdr:col>112</xdr:col>
      <xdr:colOff>38100</xdr:colOff>
      <xdr:row>39</xdr:row>
      <xdr:rowOff>15458</xdr:rowOff>
    </xdr:to>
    <xdr:sp macro="" textlink="">
      <xdr:nvSpPr>
        <xdr:cNvPr id="762" name="楕円 761"/>
        <xdr:cNvSpPr/>
      </xdr:nvSpPr>
      <xdr:spPr>
        <a:xfrm>
          <a:off x="21272500" y="66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6585</xdr:rowOff>
    </xdr:from>
    <xdr:ext cx="378565" cy="259045"/>
    <xdr:sp macro="" textlink="">
      <xdr:nvSpPr>
        <xdr:cNvPr id="763" name="テキスト ボックス 762"/>
        <xdr:cNvSpPr txBox="1"/>
      </xdr:nvSpPr>
      <xdr:spPr>
        <a:xfrm>
          <a:off x="21134017"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62774</xdr:rowOff>
    </xdr:from>
    <xdr:to>
      <xdr:col>107</xdr:col>
      <xdr:colOff>101600</xdr:colOff>
      <xdr:row>38</xdr:row>
      <xdr:rowOff>164374</xdr:rowOff>
    </xdr:to>
    <xdr:sp macro="" textlink="">
      <xdr:nvSpPr>
        <xdr:cNvPr id="764" name="楕円 763"/>
        <xdr:cNvSpPr/>
      </xdr:nvSpPr>
      <xdr:spPr>
        <a:xfrm>
          <a:off x="20383500" y="65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155501</xdr:rowOff>
    </xdr:from>
    <xdr:ext cx="378565" cy="259045"/>
    <xdr:sp macro="" textlink="">
      <xdr:nvSpPr>
        <xdr:cNvPr id="765" name="テキスト ボックス 764"/>
        <xdr:cNvSpPr txBox="1"/>
      </xdr:nvSpPr>
      <xdr:spPr>
        <a:xfrm>
          <a:off x="20245017" y="667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27505</xdr:rowOff>
    </xdr:from>
    <xdr:to>
      <xdr:col>102</xdr:col>
      <xdr:colOff>165100</xdr:colOff>
      <xdr:row>38</xdr:row>
      <xdr:rowOff>129105</xdr:rowOff>
    </xdr:to>
    <xdr:sp macro="" textlink="">
      <xdr:nvSpPr>
        <xdr:cNvPr id="766" name="楕円 765"/>
        <xdr:cNvSpPr/>
      </xdr:nvSpPr>
      <xdr:spPr>
        <a:xfrm>
          <a:off x="19494500" y="65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120232</xdr:rowOff>
    </xdr:from>
    <xdr:ext cx="378565" cy="259045"/>
    <xdr:sp macro="" textlink="">
      <xdr:nvSpPr>
        <xdr:cNvPr id="767" name="テキスト ボックス 766"/>
        <xdr:cNvSpPr txBox="1"/>
      </xdr:nvSpPr>
      <xdr:spPr>
        <a:xfrm>
          <a:off x="19356017" y="663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120904</xdr:rowOff>
    </xdr:from>
    <xdr:to>
      <xdr:col>98</xdr:col>
      <xdr:colOff>38100</xdr:colOff>
      <xdr:row>38</xdr:row>
      <xdr:rowOff>51054</xdr:rowOff>
    </xdr:to>
    <xdr:sp macro="" textlink="">
      <xdr:nvSpPr>
        <xdr:cNvPr id="768" name="楕円 767"/>
        <xdr:cNvSpPr/>
      </xdr:nvSpPr>
      <xdr:spPr>
        <a:xfrm>
          <a:off x="18605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67581</xdr:rowOff>
    </xdr:from>
    <xdr:ext cx="378565" cy="259045"/>
    <xdr:sp macro="" textlink="">
      <xdr:nvSpPr>
        <xdr:cNvPr id="769" name="テキスト ボックス 768"/>
        <xdr:cNvSpPr txBox="1"/>
      </xdr:nvSpPr>
      <xdr:spPr>
        <a:xfrm>
          <a:off x="18467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1" name="直線コネクタ 790"/>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4"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5" name="直線コネクタ 794"/>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103078</xdr:rowOff>
    </xdr:from>
    <xdr:to>
      <xdr:col>116</xdr:col>
      <xdr:colOff>63500</xdr:colOff>
      <xdr:row>57</xdr:row>
      <xdr:rowOff>113731</xdr:rowOff>
    </xdr:to>
    <xdr:cxnSp macro="">
      <xdr:nvCxnSpPr>
        <xdr:cNvPr id="796" name="直線コネクタ 795"/>
        <xdr:cNvCxnSpPr/>
      </xdr:nvCxnSpPr>
      <xdr:spPr>
        <a:xfrm>
          <a:off x="21323300" y="9875728"/>
          <a:ext cx="8382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102303</xdr:rowOff>
    </xdr:from>
    <xdr:ext cx="469744" cy="259045"/>
    <xdr:sp macro="" textlink="">
      <xdr:nvSpPr>
        <xdr:cNvPr id="797" name="貸付金平均値テキスト"/>
        <xdr:cNvSpPr txBox="1"/>
      </xdr:nvSpPr>
      <xdr:spPr>
        <a:xfrm>
          <a:off x="22212300" y="9874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8" name="フローチャート: 判断 797"/>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97317</xdr:rowOff>
    </xdr:from>
    <xdr:to>
      <xdr:col>111</xdr:col>
      <xdr:colOff>177800</xdr:colOff>
      <xdr:row>57</xdr:row>
      <xdr:rowOff>103078</xdr:rowOff>
    </xdr:to>
    <xdr:cxnSp macro="">
      <xdr:nvCxnSpPr>
        <xdr:cNvPr id="799" name="直線コネクタ 798"/>
        <xdr:cNvCxnSpPr/>
      </xdr:nvCxnSpPr>
      <xdr:spPr>
        <a:xfrm>
          <a:off x="20434300" y="9869967"/>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800" name="フローチャート: 判断 799"/>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40718</xdr:rowOff>
    </xdr:from>
    <xdr:ext cx="469744" cy="259045"/>
    <xdr:sp macro="" textlink="">
      <xdr:nvSpPr>
        <xdr:cNvPr id="801" name="テキスト ボックス 800"/>
        <xdr:cNvSpPr txBox="1"/>
      </xdr:nvSpPr>
      <xdr:spPr>
        <a:xfrm>
          <a:off x="21088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97317</xdr:rowOff>
    </xdr:from>
    <xdr:to>
      <xdr:col>107</xdr:col>
      <xdr:colOff>50800</xdr:colOff>
      <xdr:row>57</xdr:row>
      <xdr:rowOff>100701</xdr:rowOff>
    </xdr:to>
    <xdr:cxnSp macro="">
      <xdr:nvCxnSpPr>
        <xdr:cNvPr id="802" name="直線コネクタ 801"/>
        <xdr:cNvCxnSpPr/>
      </xdr:nvCxnSpPr>
      <xdr:spPr>
        <a:xfrm flipV="1">
          <a:off x="19545300" y="9869967"/>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3" name="フローチャート: 判断 802"/>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30339</xdr:rowOff>
    </xdr:from>
    <xdr:ext cx="469744" cy="259045"/>
    <xdr:sp macro="" textlink="">
      <xdr:nvSpPr>
        <xdr:cNvPr id="804" name="テキスト ボックス 803"/>
        <xdr:cNvSpPr txBox="1"/>
      </xdr:nvSpPr>
      <xdr:spPr>
        <a:xfrm>
          <a:off x="20199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100609</xdr:rowOff>
    </xdr:from>
    <xdr:to>
      <xdr:col>102</xdr:col>
      <xdr:colOff>114300</xdr:colOff>
      <xdr:row>57</xdr:row>
      <xdr:rowOff>100701</xdr:rowOff>
    </xdr:to>
    <xdr:cxnSp macro="">
      <xdr:nvCxnSpPr>
        <xdr:cNvPr id="805" name="直線コネクタ 804"/>
        <xdr:cNvCxnSpPr/>
      </xdr:nvCxnSpPr>
      <xdr:spPr>
        <a:xfrm>
          <a:off x="18656300" y="987325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6" name="フローチャート: 判断 805"/>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157212</xdr:rowOff>
    </xdr:from>
    <xdr:ext cx="469744" cy="259045"/>
    <xdr:sp macro="" textlink="">
      <xdr:nvSpPr>
        <xdr:cNvPr id="807" name="テキスト ボックス 806"/>
        <xdr:cNvSpPr txBox="1"/>
      </xdr:nvSpPr>
      <xdr:spPr>
        <a:xfrm>
          <a:off x="19310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8" name="フローチャート: 判断 807"/>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9" name="テキスト ボックス 808"/>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62931</xdr:rowOff>
    </xdr:from>
    <xdr:to>
      <xdr:col>116</xdr:col>
      <xdr:colOff>114300</xdr:colOff>
      <xdr:row>57</xdr:row>
      <xdr:rowOff>164531</xdr:rowOff>
    </xdr:to>
    <xdr:sp macro="" textlink="">
      <xdr:nvSpPr>
        <xdr:cNvPr id="815" name="楕円 814"/>
        <xdr:cNvSpPr/>
      </xdr:nvSpPr>
      <xdr:spPr>
        <a:xfrm>
          <a:off x="22110700" y="983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85808</xdr:rowOff>
    </xdr:from>
    <xdr:ext cx="469744" cy="259045"/>
    <xdr:sp macro="" textlink="">
      <xdr:nvSpPr>
        <xdr:cNvPr id="816" name="貸付金該当値テキスト"/>
        <xdr:cNvSpPr txBox="1"/>
      </xdr:nvSpPr>
      <xdr:spPr>
        <a:xfrm>
          <a:off x="22212300" y="968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52278</xdr:rowOff>
    </xdr:from>
    <xdr:to>
      <xdr:col>112</xdr:col>
      <xdr:colOff>38100</xdr:colOff>
      <xdr:row>57</xdr:row>
      <xdr:rowOff>153878</xdr:rowOff>
    </xdr:to>
    <xdr:sp macro="" textlink="">
      <xdr:nvSpPr>
        <xdr:cNvPr id="817" name="楕円 816"/>
        <xdr:cNvSpPr/>
      </xdr:nvSpPr>
      <xdr:spPr>
        <a:xfrm>
          <a:off x="21272500" y="98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170405</xdr:rowOff>
    </xdr:from>
    <xdr:ext cx="469744" cy="259045"/>
    <xdr:sp macro="" textlink="">
      <xdr:nvSpPr>
        <xdr:cNvPr id="818" name="テキスト ボックス 817"/>
        <xdr:cNvSpPr txBox="1"/>
      </xdr:nvSpPr>
      <xdr:spPr>
        <a:xfrm>
          <a:off x="21088428" y="96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46517</xdr:rowOff>
    </xdr:from>
    <xdr:to>
      <xdr:col>107</xdr:col>
      <xdr:colOff>101600</xdr:colOff>
      <xdr:row>57</xdr:row>
      <xdr:rowOff>148117</xdr:rowOff>
    </xdr:to>
    <xdr:sp macro="" textlink="">
      <xdr:nvSpPr>
        <xdr:cNvPr id="819" name="楕円 818"/>
        <xdr:cNvSpPr/>
      </xdr:nvSpPr>
      <xdr:spPr>
        <a:xfrm>
          <a:off x="20383500" y="98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164644</xdr:rowOff>
    </xdr:from>
    <xdr:ext cx="469744" cy="259045"/>
    <xdr:sp macro="" textlink="">
      <xdr:nvSpPr>
        <xdr:cNvPr id="820" name="テキスト ボックス 819"/>
        <xdr:cNvSpPr txBox="1"/>
      </xdr:nvSpPr>
      <xdr:spPr>
        <a:xfrm>
          <a:off x="20199428" y="959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49901</xdr:rowOff>
    </xdr:from>
    <xdr:to>
      <xdr:col>102</xdr:col>
      <xdr:colOff>165100</xdr:colOff>
      <xdr:row>57</xdr:row>
      <xdr:rowOff>151501</xdr:rowOff>
    </xdr:to>
    <xdr:sp macro="" textlink="">
      <xdr:nvSpPr>
        <xdr:cNvPr id="821" name="楕円 820"/>
        <xdr:cNvSpPr/>
      </xdr:nvSpPr>
      <xdr:spPr>
        <a:xfrm>
          <a:off x="19494500" y="982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168028</xdr:rowOff>
    </xdr:from>
    <xdr:ext cx="469744" cy="259045"/>
    <xdr:sp macro="" textlink="">
      <xdr:nvSpPr>
        <xdr:cNvPr id="822" name="テキスト ボックス 821"/>
        <xdr:cNvSpPr txBox="1"/>
      </xdr:nvSpPr>
      <xdr:spPr>
        <a:xfrm>
          <a:off x="19310428" y="959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49809</xdr:rowOff>
    </xdr:from>
    <xdr:to>
      <xdr:col>98</xdr:col>
      <xdr:colOff>38100</xdr:colOff>
      <xdr:row>57</xdr:row>
      <xdr:rowOff>151409</xdr:rowOff>
    </xdr:to>
    <xdr:sp macro="" textlink="">
      <xdr:nvSpPr>
        <xdr:cNvPr id="823" name="楕円 822"/>
        <xdr:cNvSpPr/>
      </xdr:nvSpPr>
      <xdr:spPr>
        <a:xfrm>
          <a:off x="186055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142536</xdr:rowOff>
    </xdr:from>
    <xdr:ext cx="469744" cy="259045"/>
    <xdr:sp macro="" textlink="">
      <xdr:nvSpPr>
        <xdr:cNvPr id="824" name="テキスト ボックス 823"/>
        <xdr:cNvSpPr txBox="1"/>
      </xdr:nvSpPr>
      <xdr:spPr>
        <a:xfrm>
          <a:off x="18421428" y="991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7" name="直線コネクタ 846"/>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8"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9" name="直線コネクタ 848"/>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50"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1" name="直線コネクタ 850"/>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29835</xdr:rowOff>
    </xdr:from>
    <xdr:to>
      <xdr:col>116</xdr:col>
      <xdr:colOff>63500</xdr:colOff>
      <xdr:row>74</xdr:row>
      <xdr:rowOff>79852</xdr:rowOff>
    </xdr:to>
    <xdr:cxnSp macro="">
      <xdr:nvCxnSpPr>
        <xdr:cNvPr id="852" name="直線コネクタ 851"/>
        <xdr:cNvCxnSpPr/>
      </xdr:nvCxnSpPr>
      <xdr:spPr>
        <a:xfrm>
          <a:off x="21323300" y="12717135"/>
          <a:ext cx="8382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3" name="繰出金平均値テキスト"/>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4" name="フローチャート: 判断 853"/>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29835</xdr:rowOff>
    </xdr:from>
    <xdr:to>
      <xdr:col>111</xdr:col>
      <xdr:colOff>177800</xdr:colOff>
      <xdr:row>74</xdr:row>
      <xdr:rowOff>39116</xdr:rowOff>
    </xdr:to>
    <xdr:cxnSp macro="">
      <xdr:nvCxnSpPr>
        <xdr:cNvPr id="855" name="直線コネクタ 854"/>
        <xdr:cNvCxnSpPr/>
      </xdr:nvCxnSpPr>
      <xdr:spPr>
        <a:xfrm flipV="1">
          <a:off x="20434300" y="12717135"/>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6" name="フローチャート: 判断 855"/>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7" name="テキスト ボックス 856"/>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39116</xdr:rowOff>
    </xdr:from>
    <xdr:to>
      <xdr:col>107</xdr:col>
      <xdr:colOff>50800</xdr:colOff>
      <xdr:row>74</xdr:row>
      <xdr:rowOff>76057</xdr:rowOff>
    </xdr:to>
    <xdr:cxnSp macro="">
      <xdr:nvCxnSpPr>
        <xdr:cNvPr id="858" name="直線コネクタ 857"/>
        <xdr:cNvCxnSpPr/>
      </xdr:nvCxnSpPr>
      <xdr:spPr>
        <a:xfrm flipV="1">
          <a:off x="19545300" y="12726416"/>
          <a:ext cx="889000" cy="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9" name="フローチャート: 判断 858"/>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60" name="テキスト ボックス 859"/>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76057</xdr:rowOff>
    </xdr:from>
    <xdr:to>
      <xdr:col>102</xdr:col>
      <xdr:colOff>114300</xdr:colOff>
      <xdr:row>74</xdr:row>
      <xdr:rowOff>141574</xdr:rowOff>
    </xdr:to>
    <xdr:cxnSp macro="">
      <xdr:nvCxnSpPr>
        <xdr:cNvPr id="861" name="直線コネクタ 860"/>
        <xdr:cNvCxnSpPr/>
      </xdr:nvCxnSpPr>
      <xdr:spPr>
        <a:xfrm flipV="1">
          <a:off x="18656300" y="12763357"/>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2" name="フローチャート: 判断 861"/>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57772</xdr:rowOff>
    </xdr:from>
    <xdr:ext cx="534377" cy="259045"/>
    <xdr:sp macro="" textlink="">
      <xdr:nvSpPr>
        <xdr:cNvPr id="863" name="テキスト ボックス 862"/>
        <xdr:cNvSpPr txBox="1"/>
      </xdr:nvSpPr>
      <xdr:spPr>
        <a:xfrm>
          <a:off x="19278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4" name="フローチャート: 判断 863"/>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5" name="テキスト ボックス 864"/>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29052</xdr:rowOff>
    </xdr:from>
    <xdr:to>
      <xdr:col>116</xdr:col>
      <xdr:colOff>114300</xdr:colOff>
      <xdr:row>74</xdr:row>
      <xdr:rowOff>130652</xdr:rowOff>
    </xdr:to>
    <xdr:sp macro="" textlink="">
      <xdr:nvSpPr>
        <xdr:cNvPr id="871" name="楕円 870"/>
        <xdr:cNvSpPr/>
      </xdr:nvSpPr>
      <xdr:spPr>
        <a:xfrm>
          <a:off x="22110700" y="127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51929</xdr:rowOff>
    </xdr:from>
    <xdr:ext cx="534377" cy="259045"/>
    <xdr:sp macro="" textlink="">
      <xdr:nvSpPr>
        <xdr:cNvPr id="872" name="繰出金該当値テキスト"/>
        <xdr:cNvSpPr txBox="1"/>
      </xdr:nvSpPr>
      <xdr:spPr>
        <a:xfrm>
          <a:off x="22212300" y="1256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150485</xdr:rowOff>
    </xdr:from>
    <xdr:to>
      <xdr:col>112</xdr:col>
      <xdr:colOff>38100</xdr:colOff>
      <xdr:row>74</xdr:row>
      <xdr:rowOff>80635</xdr:rowOff>
    </xdr:to>
    <xdr:sp macro="" textlink="">
      <xdr:nvSpPr>
        <xdr:cNvPr id="873" name="楕円 872"/>
        <xdr:cNvSpPr/>
      </xdr:nvSpPr>
      <xdr:spPr>
        <a:xfrm>
          <a:off x="21272500" y="126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97162</xdr:rowOff>
    </xdr:from>
    <xdr:ext cx="534377" cy="259045"/>
    <xdr:sp macro="" textlink="">
      <xdr:nvSpPr>
        <xdr:cNvPr id="874" name="テキスト ボックス 873"/>
        <xdr:cNvSpPr txBox="1"/>
      </xdr:nvSpPr>
      <xdr:spPr>
        <a:xfrm>
          <a:off x="21056111" y="1244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159766</xdr:rowOff>
    </xdr:from>
    <xdr:to>
      <xdr:col>107</xdr:col>
      <xdr:colOff>101600</xdr:colOff>
      <xdr:row>74</xdr:row>
      <xdr:rowOff>89916</xdr:rowOff>
    </xdr:to>
    <xdr:sp macro="" textlink="">
      <xdr:nvSpPr>
        <xdr:cNvPr id="875" name="楕円 874"/>
        <xdr:cNvSpPr/>
      </xdr:nvSpPr>
      <xdr:spPr>
        <a:xfrm>
          <a:off x="20383500" y="126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106443</xdr:rowOff>
    </xdr:from>
    <xdr:ext cx="534377" cy="259045"/>
    <xdr:sp macro="" textlink="">
      <xdr:nvSpPr>
        <xdr:cNvPr id="876" name="テキスト ボックス 875"/>
        <xdr:cNvSpPr txBox="1"/>
      </xdr:nvSpPr>
      <xdr:spPr>
        <a:xfrm>
          <a:off x="20167111" y="124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25257</xdr:rowOff>
    </xdr:from>
    <xdr:to>
      <xdr:col>102</xdr:col>
      <xdr:colOff>165100</xdr:colOff>
      <xdr:row>74</xdr:row>
      <xdr:rowOff>126857</xdr:rowOff>
    </xdr:to>
    <xdr:sp macro="" textlink="">
      <xdr:nvSpPr>
        <xdr:cNvPr id="877" name="楕円 876"/>
        <xdr:cNvSpPr/>
      </xdr:nvSpPr>
      <xdr:spPr>
        <a:xfrm>
          <a:off x="19494500" y="1271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143384</xdr:rowOff>
    </xdr:from>
    <xdr:ext cx="534377" cy="259045"/>
    <xdr:sp macro="" textlink="">
      <xdr:nvSpPr>
        <xdr:cNvPr id="878" name="テキスト ボックス 877"/>
        <xdr:cNvSpPr txBox="1"/>
      </xdr:nvSpPr>
      <xdr:spPr>
        <a:xfrm>
          <a:off x="19278111" y="124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90774</xdr:rowOff>
    </xdr:from>
    <xdr:to>
      <xdr:col>98</xdr:col>
      <xdr:colOff>38100</xdr:colOff>
      <xdr:row>75</xdr:row>
      <xdr:rowOff>20924</xdr:rowOff>
    </xdr:to>
    <xdr:sp macro="" textlink="">
      <xdr:nvSpPr>
        <xdr:cNvPr id="879" name="楕円 878"/>
        <xdr:cNvSpPr/>
      </xdr:nvSpPr>
      <xdr:spPr>
        <a:xfrm>
          <a:off x="18605500" y="127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12051</xdr:rowOff>
    </xdr:from>
    <xdr:ext cx="534377" cy="259045"/>
    <xdr:sp macro="" textlink="">
      <xdr:nvSpPr>
        <xdr:cNvPr id="880" name="テキスト ボックス 879"/>
        <xdr:cNvSpPr txBox="1"/>
      </xdr:nvSpPr>
      <xdr:spPr>
        <a:xfrm>
          <a:off x="18389111" y="128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70,917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阿東町と合併し、職員数が増加したことが主な要因である。これまで、定員管理計画に基づき職員の定員適正化等に取り組んできたが、今後も引き続き、職員の定員適正化やＩＣＴの活用などを行い、縮減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普通建設事業費についても、住民一人当たり</a:t>
          </a:r>
          <a:r>
            <a:rPr kumimoji="1" lang="en-US" altLang="ja-JP" sz="1300">
              <a:latin typeface="ＭＳ Ｐゴシック" panose="020B0600070205080204" pitchFamily="50" charset="-128"/>
              <a:ea typeface="ＭＳ Ｐゴシック" panose="020B0600070205080204" pitchFamily="50" charset="-128"/>
            </a:rPr>
            <a:t>68,785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となっている。これは、地域交流センターの整備や新山口駅ターミナルパーク整備事業などの大規模な建設事業の増加によるものである。また、同様の理由で、公債費についても、高水準となっている。</a:t>
          </a:r>
        </a:p>
        <a:p>
          <a:r>
            <a:rPr kumimoji="1" lang="ja-JP" altLang="en-US" sz="1300">
              <a:latin typeface="ＭＳ Ｐゴシック" panose="020B0600070205080204" pitchFamily="50" charset="-128"/>
              <a:ea typeface="ＭＳ Ｐゴシック" panose="020B0600070205080204" pitchFamily="50" charset="-128"/>
            </a:rPr>
            <a:t>　今後も、数年は大型建設事業実施が続く予定であり、普通建設事業費・公債費は高い水準で推移する見込みではあるが、建設事業費の圧縮や、交付税措置のある有利な起債を発行することで、実質的な負担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192,246
190,625
1,023.23
80,589,837
79,388,851
744,886
45,989,172
104,770,523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167640</xdr:rowOff>
    </xdr:from>
    <xdr:to>
      <xdr:col>24</xdr:col>
      <xdr:colOff>63500</xdr:colOff>
      <xdr:row>34</xdr:row>
      <xdr:rowOff>113030</xdr:rowOff>
    </xdr:to>
    <xdr:cxnSp macro="">
      <xdr:nvCxnSpPr>
        <xdr:cNvPr id="61" name="直線コネクタ 60"/>
        <xdr:cNvCxnSpPr/>
      </xdr:nvCxnSpPr>
      <xdr:spPr>
        <a:xfrm flipV="1">
          <a:off x="3797300" y="5825490"/>
          <a:ext cx="8382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86360</xdr:rowOff>
    </xdr:from>
    <xdr:to>
      <xdr:col>19</xdr:col>
      <xdr:colOff>177800</xdr:colOff>
      <xdr:row>34</xdr:row>
      <xdr:rowOff>113030</xdr:rowOff>
    </xdr:to>
    <xdr:cxnSp macro="">
      <xdr:nvCxnSpPr>
        <xdr:cNvPr id="64" name="直線コネクタ 63"/>
        <xdr:cNvCxnSpPr/>
      </xdr:nvCxnSpPr>
      <xdr:spPr>
        <a:xfrm>
          <a:off x="2908300" y="59156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110490</xdr:rowOff>
    </xdr:from>
    <xdr:to>
      <xdr:col>15</xdr:col>
      <xdr:colOff>50800</xdr:colOff>
      <xdr:row>34</xdr:row>
      <xdr:rowOff>86360</xdr:rowOff>
    </xdr:to>
    <xdr:cxnSp macro="">
      <xdr:nvCxnSpPr>
        <xdr:cNvPr id="67" name="直線コネクタ 66"/>
        <xdr:cNvCxnSpPr/>
      </xdr:nvCxnSpPr>
      <xdr:spPr>
        <a:xfrm>
          <a:off x="2019300" y="5596890"/>
          <a:ext cx="889000" cy="3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110490</xdr:rowOff>
    </xdr:from>
    <xdr:to>
      <xdr:col>10</xdr:col>
      <xdr:colOff>114300</xdr:colOff>
      <xdr:row>33</xdr:row>
      <xdr:rowOff>77470</xdr:rowOff>
    </xdr:to>
    <xdr:cxnSp macro="">
      <xdr:nvCxnSpPr>
        <xdr:cNvPr id="70" name="直線コネクタ 69"/>
        <xdr:cNvCxnSpPr/>
      </xdr:nvCxnSpPr>
      <xdr:spPr>
        <a:xfrm flipV="1">
          <a:off x="1130300" y="5596890"/>
          <a:ext cx="8890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116840</xdr:rowOff>
    </xdr:from>
    <xdr:to>
      <xdr:col>24</xdr:col>
      <xdr:colOff>114300</xdr:colOff>
      <xdr:row>34</xdr:row>
      <xdr:rowOff>46990</xdr:rowOff>
    </xdr:to>
    <xdr:sp macro="" textlink="">
      <xdr:nvSpPr>
        <xdr:cNvPr id="80" name="楕円 79"/>
        <xdr:cNvSpPr/>
      </xdr:nvSpPr>
      <xdr:spPr>
        <a:xfrm>
          <a:off x="4584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139717</xdr:rowOff>
    </xdr:from>
    <xdr:ext cx="469744" cy="259045"/>
    <xdr:sp macro="" textlink="">
      <xdr:nvSpPr>
        <xdr:cNvPr id="81" name="議会費該当値テキスト"/>
        <xdr:cNvSpPr txBox="1"/>
      </xdr:nvSpPr>
      <xdr:spPr>
        <a:xfrm>
          <a:off x="4686300" y="562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62230</xdr:rowOff>
    </xdr:from>
    <xdr:to>
      <xdr:col>20</xdr:col>
      <xdr:colOff>38100</xdr:colOff>
      <xdr:row>34</xdr:row>
      <xdr:rowOff>163830</xdr:rowOff>
    </xdr:to>
    <xdr:sp macro="" textlink="">
      <xdr:nvSpPr>
        <xdr:cNvPr id="82" name="楕円 81"/>
        <xdr:cNvSpPr/>
      </xdr:nvSpPr>
      <xdr:spPr>
        <a:xfrm>
          <a:off x="3746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8907</xdr:rowOff>
    </xdr:from>
    <xdr:ext cx="469744" cy="259045"/>
    <xdr:sp macro="" textlink="">
      <xdr:nvSpPr>
        <xdr:cNvPr id="83" name="テキスト ボックス 82"/>
        <xdr:cNvSpPr txBox="1"/>
      </xdr:nvSpPr>
      <xdr:spPr>
        <a:xfrm>
          <a:off x="35624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35560</xdr:rowOff>
    </xdr:from>
    <xdr:to>
      <xdr:col>15</xdr:col>
      <xdr:colOff>101600</xdr:colOff>
      <xdr:row>34</xdr:row>
      <xdr:rowOff>137160</xdr:rowOff>
    </xdr:to>
    <xdr:sp macro="" textlink="">
      <xdr:nvSpPr>
        <xdr:cNvPr id="84" name="楕円 83"/>
        <xdr:cNvSpPr/>
      </xdr:nvSpPr>
      <xdr:spPr>
        <a:xfrm>
          <a:off x="2857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153687</xdr:rowOff>
    </xdr:from>
    <xdr:ext cx="469744" cy="259045"/>
    <xdr:sp macro="" textlink="">
      <xdr:nvSpPr>
        <xdr:cNvPr id="85" name="テキスト ボックス 84"/>
        <xdr:cNvSpPr txBox="1"/>
      </xdr:nvSpPr>
      <xdr:spPr>
        <a:xfrm>
          <a:off x="2673428"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59690</xdr:rowOff>
    </xdr:from>
    <xdr:to>
      <xdr:col>10</xdr:col>
      <xdr:colOff>165100</xdr:colOff>
      <xdr:row>32</xdr:row>
      <xdr:rowOff>161290</xdr:rowOff>
    </xdr:to>
    <xdr:sp macro="" textlink="">
      <xdr:nvSpPr>
        <xdr:cNvPr id="86" name="楕円 85"/>
        <xdr:cNvSpPr/>
      </xdr:nvSpPr>
      <xdr:spPr>
        <a:xfrm>
          <a:off x="1968500" y="55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6367</xdr:rowOff>
    </xdr:from>
    <xdr:ext cx="469744" cy="259045"/>
    <xdr:sp macro="" textlink="">
      <xdr:nvSpPr>
        <xdr:cNvPr id="87" name="テキスト ボックス 86"/>
        <xdr:cNvSpPr txBox="1"/>
      </xdr:nvSpPr>
      <xdr:spPr>
        <a:xfrm>
          <a:off x="1784428"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26670</xdr:rowOff>
    </xdr:from>
    <xdr:to>
      <xdr:col>6</xdr:col>
      <xdr:colOff>38100</xdr:colOff>
      <xdr:row>33</xdr:row>
      <xdr:rowOff>128270</xdr:rowOff>
    </xdr:to>
    <xdr:sp macro="" textlink="">
      <xdr:nvSpPr>
        <xdr:cNvPr id="88" name="楕円 87"/>
        <xdr:cNvSpPr/>
      </xdr:nvSpPr>
      <xdr:spPr>
        <a:xfrm>
          <a:off x="10795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144797</xdr:rowOff>
    </xdr:from>
    <xdr:ext cx="469744" cy="259045"/>
    <xdr:sp macro="" textlink="">
      <xdr:nvSpPr>
        <xdr:cNvPr id="89" name="テキスト ボックス 88"/>
        <xdr:cNvSpPr txBox="1"/>
      </xdr:nvSpPr>
      <xdr:spPr>
        <a:xfrm>
          <a:off x="895428"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113705</xdr:rowOff>
    </xdr:from>
    <xdr:to>
      <xdr:col>24</xdr:col>
      <xdr:colOff>62865</xdr:colOff>
      <xdr:row>58</xdr:row>
      <xdr:rowOff>135912</xdr:rowOff>
    </xdr:to>
    <xdr:cxnSp macro="">
      <xdr:nvCxnSpPr>
        <xdr:cNvPr id="116" name="直線コネクタ 115"/>
        <xdr:cNvCxnSpPr/>
      </xdr:nvCxnSpPr>
      <xdr:spPr>
        <a:xfrm flipV="1">
          <a:off x="4633595" y="9029105"/>
          <a:ext cx="1270" cy="105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139739</xdr:rowOff>
    </xdr:from>
    <xdr:ext cx="534377" cy="259045"/>
    <xdr:sp macro="" textlink="">
      <xdr:nvSpPr>
        <xdr:cNvPr id="117" name="総務費最小値テキスト"/>
        <xdr:cNvSpPr txBox="1"/>
      </xdr:nvSpPr>
      <xdr:spPr>
        <a:xfrm>
          <a:off x="4686300" y="100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135912</xdr:rowOff>
    </xdr:from>
    <xdr:to>
      <xdr:col>24</xdr:col>
      <xdr:colOff>152400</xdr:colOff>
      <xdr:row>58</xdr:row>
      <xdr:rowOff>135912</xdr:rowOff>
    </xdr:to>
    <xdr:cxnSp macro="">
      <xdr:nvCxnSpPr>
        <xdr:cNvPr id="118" name="直線コネクタ 117"/>
        <xdr:cNvCxnSpPr/>
      </xdr:nvCxnSpPr>
      <xdr:spPr>
        <a:xfrm>
          <a:off x="4546600" y="1008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60382</xdr:rowOff>
    </xdr:from>
    <xdr:ext cx="534377" cy="259045"/>
    <xdr:sp macro="" textlink="">
      <xdr:nvSpPr>
        <xdr:cNvPr id="119" name="総務費最大値テキスト"/>
        <xdr:cNvSpPr txBox="1"/>
      </xdr:nvSpPr>
      <xdr:spPr>
        <a:xfrm>
          <a:off x="4686300" y="880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113705</xdr:rowOff>
    </xdr:from>
    <xdr:to>
      <xdr:col>24</xdr:col>
      <xdr:colOff>152400</xdr:colOff>
      <xdr:row>52</xdr:row>
      <xdr:rowOff>113705</xdr:rowOff>
    </xdr:to>
    <xdr:cxnSp macro="">
      <xdr:nvCxnSpPr>
        <xdr:cNvPr id="120" name="直線コネクタ 119"/>
        <xdr:cNvCxnSpPr/>
      </xdr:nvCxnSpPr>
      <xdr:spPr>
        <a:xfrm>
          <a:off x="4546600" y="902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85162</xdr:rowOff>
    </xdr:from>
    <xdr:to>
      <xdr:col>24</xdr:col>
      <xdr:colOff>63500</xdr:colOff>
      <xdr:row>54</xdr:row>
      <xdr:rowOff>3030</xdr:rowOff>
    </xdr:to>
    <xdr:cxnSp macro="">
      <xdr:nvCxnSpPr>
        <xdr:cNvPr id="121" name="直線コネクタ 120"/>
        <xdr:cNvCxnSpPr/>
      </xdr:nvCxnSpPr>
      <xdr:spPr>
        <a:xfrm flipV="1">
          <a:off x="3797300" y="9172012"/>
          <a:ext cx="838200" cy="8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169642</xdr:rowOff>
    </xdr:from>
    <xdr:ext cx="534377" cy="259045"/>
    <xdr:sp macro="" textlink="">
      <xdr:nvSpPr>
        <xdr:cNvPr id="122" name="総務費平均値テキスト"/>
        <xdr:cNvSpPr txBox="1"/>
      </xdr:nvSpPr>
      <xdr:spPr>
        <a:xfrm>
          <a:off x="4686300" y="9599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19765</xdr:rowOff>
    </xdr:from>
    <xdr:to>
      <xdr:col>24</xdr:col>
      <xdr:colOff>114300</xdr:colOff>
      <xdr:row>56</xdr:row>
      <xdr:rowOff>121365</xdr:rowOff>
    </xdr:to>
    <xdr:sp macro="" textlink="">
      <xdr:nvSpPr>
        <xdr:cNvPr id="123" name="フローチャート: 判断 122"/>
        <xdr:cNvSpPr/>
      </xdr:nvSpPr>
      <xdr:spPr>
        <a:xfrm>
          <a:off x="4584700" y="962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44733</xdr:rowOff>
    </xdr:from>
    <xdr:to>
      <xdr:col>19</xdr:col>
      <xdr:colOff>177800</xdr:colOff>
      <xdr:row>54</xdr:row>
      <xdr:rowOff>3030</xdr:rowOff>
    </xdr:to>
    <xdr:cxnSp macro="">
      <xdr:nvCxnSpPr>
        <xdr:cNvPr id="124" name="直線コネクタ 123"/>
        <xdr:cNvCxnSpPr/>
      </xdr:nvCxnSpPr>
      <xdr:spPr>
        <a:xfrm>
          <a:off x="2908300" y="9131583"/>
          <a:ext cx="889000" cy="12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34199</xdr:rowOff>
    </xdr:from>
    <xdr:to>
      <xdr:col>20</xdr:col>
      <xdr:colOff>38100</xdr:colOff>
      <xdr:row>55</xdr:row>
      <xdr:rowOff>135799</xdr:rowOff>
    </xdr:to>
    <xdr:sp macro="" textlink="">
      <xdr:nvSpPr>
        <xdr:cNvPr id="125" name="フローチャート: 判断 124"/>
        <xdr:cNvSpPr/>
      </xdr:nvSpPr>
      <xdr:spPr>
        <a:xfrm>
          <a:off x="3746500" y="946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126926</xdr:rowOff>
    </xdr:from>
    <xdr:ext cx="534377" cy="259045"/>
    <xdr:sp macro="" textlink="">
      <xdr:nvSpPr>
        <xdr:cNvPr id="126" name="テキスト ボックス 125"/>
        <xdr:cNvSpPr txBox="1"/>
      </xdr:nvSpPr>
      <xdr:spPr>
        <a:xfrm>
          <a:off x="3530111" y="955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110505</xdr:rowOff>
    </xdr:from>
    <xdr:to>
      <xdr:col>15</xdr:col>
      <xdr:colOff>50800</xdr:colOff>
      <xdr:row>53</xdr:row>
      <xdr:rowOff>44733</xdr:rowOff>
    </xdr:to>
    <xdr:cxnSp macro="">
      <xdr:nvCxnSpPr>
        <xdr:cNvPr id="127" name="直線コネクタ 126"/>
        <xdr:cNvCxnSpPr/>
      </xdr:nvCxnSpPr>
      <xdr:spPr>
        <a:xfrm>
          <a:off x="2019300" y="8511555"/>
          <a:ext cx="889000" cy="6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122079</xdr:rowOff>
    </xdr:from>
    <xdr:to>
      <xdr:col>15</xdr:col>
      <xdr:colOff>101600</xdr:colOff>
      <xdr:row>56</xdr:row>
      <xdr:rowOff>52229</xdr:rowOff>
    </xdr:to>
    <xdr:sp macro="" textlink="">
      <xdr:nvSpPr>
        <xdr:cNvPr id="128" name="フローチャート: 判断 127"/>
        <xdr:cNvSpPr/>
      </xdr:nvSpPr>
      <xdr:spPr>
        <a:xfrm>
          <a:off x="2857500" y="95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43356</xdr:rowOff>
    </xdr:from>
    <xdr:ext cx="534377" cy="259045"/>
    <xdr:sp macro="" textlink="">
      <xdr:nvSpPr>
        <xdr:cNvPr id="129" name="テキスト ボックス 128"/>
        <xdr:cNvSpPr txBox="1"/>
      </xdr:nvSpPr>
      <xdr:spPr>
        <a:xfrm>
          <a:off x="2641111" y="96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110505</xdr:rowOff>
    </xdr:from>
    <xdr:to>
      <xdr:col>10</xdr:col>
      <xdr:colOff>114300</xdr:colOff>
      <xdr:row>52</xdr:row>
      <xdr:rowOff>10965</xdr:rowOff>
    </xdr:to>
    <xdr:cxnSp macro="">
      <xdr:nvCxnSpPr>
        <xdr:cNvPr id="130" name="直線コネクタ 129"/>
        <xdr:cNvCxnSpPr/>
      </xdr:nvCxnSpPr>
      <xdr:spPr>
        <a:xfrm flipV="1">
          <a:off x="1130300" y="8511555"/>
          <a:ext cx="889000" cy="4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153235</xdr:rowOff>
    </xdr:from>
    <xdr:to>
      <xdr:col>10</xdr:col>
      <xdr:colOff>165100</xdr:colOff>
      <xdr:row>56</xdr:row>
      <xdr:rowOff>83385</xdr:rowOff>
    </xdr:to>
    <xdr:sp macro="" textlink="">
      <xdr:nvSpPr>
        <xdr:cNvPr id="131" name="フローチャート: 判断 130"/>
        <xdr:cNvSpPr/>
      </xdr:nvSpPr>
      <xdr:spPr>
        <a:xfrm>
          <a:off x="19685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74512</xdr:rowOff>
    </xdr:from>
    <xdr:ext cx="534377" cy="259045"/>
    <xdr:sp macro="" textlink="">
      <xdr:nvSpPr>
        <xdr:cNvPr id="132" name="テキスト ボックス 131"/>
        <xdr:cNvSpPr txBox="1"/>
      </xdr:nvSpPr>
      <xdr:spPr>
        <a:xfrm>
          <a:off x="1752111" y="96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114274</xdr:rowOff>
    </xdr:from>
    <xdr:to>
      <xdr:col>6</xdr:col>
      <xdr:colOff>38100</xdr:colOff>
      <xdr:row>56</xdr:row>
      <xdr:rowOff>44424</xdr:rowOff>
    </xdr:to>
    <xdr:sp macro="" textlink="">
      <xdr:nvSpPr>
        <xdr:cNvPr id="133" name="フローチャート: 判断 132"/>
        <xdr:cNvSpPr/>
      </xdr:nvSpPr>
      <xdr:spPr>
        <a:xfrm>
          <a:off x="1079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35551</xdr:rowOff>
    </xdr:from>
    <xdr:ext cx="534377" cy="259045"/>
    <xdr:sp macro="" textlink="">
      <xdr:nvSpPr>
        <xdr:cNvPr id="134" name="テキスト ボックス 133"/>
        <xdr:cNvSpPr txBox="1"/>
      </xdr:nvSpPr>
      <xdr:spPr>
        <a:xfrm>
          <a:off x="863111" y="96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34362</xdr:rowOff>
    </xdr:from>
    <xdr:to>
      <xdr:col>24</xdr:col>
      <xdr:colOff>114300</xdr:colOff>
      <xdr:row>53</xdr:row>
      <xdr:rowOff>135962</xdr:rowOff>
    </xdr:to>
    <xdr:sp macro="" textlink="">
      <xdr:nvSpPr>
        <xdr:cNvPr id="140" name="楕円 139"/>
        <xdr:cNvSpPr/>
      </xdr:nvSpPr>
      <xdr:spPr>
        <a:xfrm>
          <a:off x="4584700" y="91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57239</xdr:rowOff>
    </xdr:from>
    <xdr:ext cx="534377" cy="259045"/>
    <xdr:sp macro="" textlink="">
      <xdr:nvSpPr>
        <xdr:cNvPr id="141" name="総務費該当値テキスト"/>
        <xdr:cNvSpPr txBox="1"/>
      </xdr:nvSpPr>
      <xdr:spPr>
        <a:xfrm>
          <a:off x="4686300" y="89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123680</xdr:rowOff>
    </xdr:from>
    <xdr:to>
      <xdr:col>20</xdr:col>
      <xdr:colOff>38100</xdr:colOff>
      <xdr:row>54</xdr:row>
      <xdr:rowOff>53830</xdr:rowOff>
    </xdr:to>
    <xdr:sp macro="" textlink="">
      <xdr:nvSpPr>
        <xdr:cNvPr id="142" name="楕円 141"/>
        <xdr:cNvSpPr/>
      </xdr:nvSpPr>
      <xdr:spPr>
        <a:xfrm>
          <a:off x="3746500" y="9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70357</xdr:rowOff>
    </xdr:from>
    <xdr:ext cx="534377" cy="259045"/>
    <xdr:sp macro="" textlink="">
      <xdr:nvSpPr>
        <xdr:cNvPr id="143" name="テキスト ボックス 142"/>
        <xdr:cNvSpPr txBox="1"/>
      </xdr:nvSpPr>
      <xdr:spPr>
        <a:xfrm>
          <a:off x="3530111" y="898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165383</xdr:rowOff>
    </xdr:from>
    <xdr:to>
      <xdr:col>15</xdr:col>
      <xdr:colOff>101600</xdr:colOff>
      <xdr:row>53</xdr:row>
      <xdr:rowOff>95533</xdr:rowOff>
    </xdr:to>
    <xdr:sp macro="" textlink="">
      <xdr:nvSpPr>
        <xdr:cNvPr id="144" name="楕円 143"/>
        <xdr:cNvSpPr/>
      </xdr:nvSpPr>
      <xdr:spPr>
        <a:xfrm>
          <a:off x="2857500" y="90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112060</xdr:rowOff>
    </xdr:from>
    <xdr:ext cx="534377" cy="259045"/>
    <xdr:sp macro="" textlink="">
      <xdr:nvSpPr>
        <xdr:cNvPr id="145" name="テキスト ボックス 144"/>
        <xdr:cNvSpPr txBox="1"/>
      </xdr:nvSpPr>
      <xdr:spPr>
        <a:xfrm>
          <a:off x="2641111" y="88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59705</xdr:rowOff>
    </xdr:from>
    <xdr:to>
      <xdr:col>10</xdr:col>
      <xdr:colOff>165100</xdr:colOff>
      <xdr:row>49</xdr:row>
      <xdr:rowOff>161305</xdr:rowOff>
    </xdr:to>
    <xdr:sp macro="" textlink="">
      <xdr:nvSpPr>
        <xdr:cNvPr id="146" name="楕円 145"/>
        <xdr:cNvSpPr/>
      </xdr:nvSpPr>
      <xdr:spPr>
        <a:xfrm>
          <a:off x="1968500" y="84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48</xdr:row>
      <xdr:rowOff>6382</xdr:rowOff>
    </xdr:from>
    <xdr:ext cx="534377" cy="259045"/>
    <xdr:sp macro="" textlink="">
      <xdr:nvSpPr>
        <xdr:cNvPr id="147" name="テキスト ボックス 146"/>
        <xdr:cNvSpPr txBox="1"/>
      </xdr:nvSpPr>
      <xdr:spPr>
        <a:xfrm>
          <a:off x="1752111" y="82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131615</xdr:rowOff>
    </xdr:from>
    <xdr:to>
      <xdr:col>6</xdr:col>
      <xdr:colOff>38100</xdr:colOff>
      <xdr:row>52</xdr:row>
      <xdr:rowOff>61765</xdr:rowOff>
    </xdr:to>
    <xdr:sp macro="" textlink="">
      <xdr:nvSpPr>
        <xdr:cNvPr id="148" name="楕円 147"/>
        <xdr:cNvSpPr/>
      </xdr:nvSpPr>
      <xdr:spPr>
        <a:xfrm>
          <a:off x="1079500" y="88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78292</xdr:rowOff>
    </xdr:from>
    <xdr:ext cx="534377" cy="259045"/>
    <xdr:sp macro="" textlink="">
      <xdr:nvSpPr>
        <xdr:cNvPr id="149" name="テキスト ボックス 148"/>
        <xdr:cNvSpPr txBox="1"/>
      </xdr:nvSpPr>
      <xdr:spPr>
        <a:xfrm>
          <a:off x="863111" y="86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6" name="直線コネクタ 175"/>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7"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8" name="直線コネクタ 177"/>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9"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80" name="直線コネクタ 179"/>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14939</xdr:rowOff>
    </xdr:from>
    <xdr:to>
      <xdr:col>24</xdr:col>
      <xdr:colOff>63500</xdr:colOff>
      <xdr:row>76</xdr:row>
      <xdr:rowOff>56914</xdr:rowOff>
    </xdr:to>
    <xdr:cxnSp macro="">
      <xdr:nvCxnSpPr>
        <xdr:cNvPr id="181" name="直線コネクタ 180"/>
        <xdr:cNvCxnSpPr/>
      </xdr:nvCxnSpPr>
      <xdr:spPr>
        <a:xfrm flipV="1">
          <a:off x="3797300" y="13045139"/>
          <a:ext cx="838200" cy="4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2"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3" name="フローチャート: 判断 182"/>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56914</xdr:rowOff>
    </xdr:from>
    <xdr:to>
      <xdr:col>19</xdr:col>
      <xdr:colOff>177800</xdr:colOff>
      <xdr:row>76</xdr:row>
      <xdr:rowOff>92663</xdr:rowOff>
    </xdr:to>
    <xdr:cxnSp macro="">
      <xdr:nvCxnSpPr>
        <xdr:cNvPr id="184" name="直線コネクタ 183"/>
        <xdr:cNvCxnSpPr/>
      </xdr:nvCxnSpPr>
      <xdr:spPr>
        <a:xfrm flipV="1">
          <a:off x="2908300" y="13087114"/>
          <a:ext cx="889000" cy="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5" name="フローチャート: 判断 184"/>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6" name="テキスト ボックス 185"/>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92663</xdr:rowOff>
    </xdr:from>
    <xdr:to>
      <xdr:col>15</xdr:col>
      <xdr:colOff>50800</xdr:colOff>
      <xdr:row>76</xdr:row>
      <xdr:rowOff>168069</xdr:rowOff>
    </xdr:to>
    <xdr:cxnSp macro="">
      <xdr:nvCxnSpPr>
        <xdr:cNvPr id="187" name="直線コネクタ 186"/>
        <xdr:cNvCxnSpPr/>
      </xdr:nvCxnSpPr>
      <xdr:spPr>
        <a:xfrm flipV="1">
          <a:off x="2019300" y="13122863"/>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8" name="フローチャート: 判断 187"/>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9" name="テキスト ボックス 188"/>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168069</xdr:rowOff>
    </xdr:from>
    <xdr:to>
      <xdr:col>10</xdr:col>
      <xdr:colOff>114300</xdr:colOff>
      <xdr:row>77</xdr:row>
      <xdr:rowOff>5871</xdr:rowOff>
    </xdr:to>
    <xdr:cxnSp macro="">
      <xdr:nvCxnSpPr>
        <xdr:cNvPr id="190" name="直線コネクタ 189"/>
        <xdr:cNvCxnSpPr/>
      </xdr:nvCxnSpPr>
      <xdr:spPr>
        <a:xfrm flipV="1">
          <a:off x="1130300" y="13198269"/>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91" name="フローチャート: 判断 190"/>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2" name="テキスト ボックス 191"/>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3" name="フローチャート: 判断 192"/>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4" name="テキスト ボックス 193"/>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135589</xdr:rowOff>
    </xdr:from>
    <xdr:to>
      <xdr:col>24</xdr:col>
      <xdr:colOff>114300</xdr:colOff>
      <xdr:row>76</xdr:row>
      <xdr:rowOff>65739</xdr:rowOff>
    </xdr:to>
    <xdr:sp macro="" textlink="">
      <xdr:nvSpPr>
        <xdr:cNvPr id="200" name="楕円 199"/>
        <xdr:cNvSpPr/>
      </xdr:nvSpPr>
      <xdr:spPr>
        <a:xfrm>
          <a:off x="4584700" y="1299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114016</xdr:rowOff>
    </xdr:from>
    <xdr:ext cx="599010" cy="259045"/>
    <xdr:sp macro="" textlink="">
      <xdr:nvSpPr>
        <xdr:cNvPr id="201" name="民生費該当値テキスト"/>
        <xdr:cNvSpPr txBox="1"/>
      </xdr:nvSpPr>
      <xdr:spPr>
        <a:xfrm>
          <a:off x="4686300" y="1297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6114</xdr:rowOff>
    </xdr:from>
    <xdr:to>
      <xdr:col>20</xdr:col>
      <xdr:colOff>38100</xdr:colOff>
      <xdr:row>76</xdr:row>
      <xdr:rowOff>107714</xdr:rowOff>
    </xdr:to>
    <xdr:sp macro="" textlink="">
      <xdr:nvSpPr>
        <xdr:cNvPr id="202" name="楕円 201"/>
        <xdr:cNvSpPr/>
      </xdr:nvSpPr>
      <xdr:spPr>
        <a:xfrm>
          <a:off x="3746500" y="1303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98841</xdr:rowOff>
    </xdr:from>
    <xdr:ext cx="599010" cy="259045"/>
    <xdr:sp macro="" textlink="">
      <xdr:nvSpPr>
        <xdr:cNvPr id="203" name="テキスト ボックス 202"/>
        <xdr:cNvSpPr txBox="1"/>
      </xdr:nvSpPr>
      <xdr:spPr>
        <a:xfrm>
          <a:off x="3497795" y="131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41863</xdr:rowOff>
    </xdr:from>
    <xdr:to>
      <xdr:col>15</xdr:col>
      <xdr:colOff>101600</xdr:colOff>
      <xdr:row>76</xdr:row>
      <xdr:rowOff>143463</xdr:rowOff>
    </xdr:to>
    <xdr:sp macro="" textlink="">
      <xdr:nvSpPr>
        <xdr:cNvPr id="204" name="楕円 203"/>
        <xdr:cNvSpPr/>
      </xdr:nvSpPr>
      <xdr:spPr>
        <a:xfrm>
          <a:off x="2857500" y="130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134590</xdr:rowOff>
    </xdr:from>
    <xdr:ext cx="599010" cy="259045"/>
    <xdr:sp macro="" textlink="">
      <xdr:nvSpPr>
        <xdr:cNvPr id="205" name="テキスト ボックス 204"/>
        <xdr:cNvSpPr txBox="1"/>
      </xdr:nvSpPr>
      <xdr:spPr>
        <a:xfrm>
          <a:off x="2608795" y="1316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117269</xdr:rowOff>
    </xdr:from>
    <xdr:to>
      <xdr:col>10</xdr:col>
      <xdr:colOff>165100</xdr:colOff>
      <xdr:row>77</xdr:row>
      <xdr:rowOff>47419</xdr:rowOff>
    </xdr:to>
    <xdr:sp macro="" textlink="">
      <xdr:nvSpPr>
        <xdr:cNvPr id="206" name="楕円 205"/>
        <xdr:cNvSpPr/>
      </xdr:nvSpPr>
      <xdr:spPr>
        <a:xfrm>
          <a:off x="1968500" y="131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38546</xdr:rowOff>
    </xdr:from>
    <xdr:ext cx="599010" cy="259045"/>
    <xdr:sp macro="" textlink="">
      <xdr:nvSpPr>
        <xdr:cNvPr id="207" name="テキスト ボックス 206"/>
        <xdr:cNvSpPr txBox="1"/>
      </xdr:nvSpPr>
      <xdr:spPr>
        <a:xfrm>
          <a:off x="1719795" y="1324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126521</xdr:rowOff>
    </xdr:from>
    <xdr:to>
      <xdr:col>6</xdr:col>
      <xdr:colOff>38100</xdr:colOff>
      <xdr:row>77</xdr:row>
      <xdr:rowOff>56671</xdr:rowOff>
    </xdr:to>
    <xdr:sp macro="" textlink="">
      <xdr:nvSpPr>
        <xdr:cNvPr id="208" name="楕円 207"/>
        <xdr:cNvSpPr/>
      </xdr:nvSpPr>
      <xdr:spPr>
        <a:xfrm>
          <a:off x="1079500" y="131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47798</xdr:rowOff>
    </xdr:from>
    <xdr:ext cx="599010" cy="259045"/>
    <xdr:sp macro="" textlink="">
      <xdr:nvSpPr>
        <xdr:cNvPr id="209" name="テキスト ボックス 208"/>
        <xdr:cNvSpPr txBox="1"/>
      </xdr:nvSpPr>
      <xdr:spPr>
        <a:xfrm>
          <a:off x="830795" y="1324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2" name="直線コネクタ 231"/>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3"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4" name="直線コネクタ 233"/>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5"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6" name="直線コネクタ 235"/>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152411</xdr:rowOff>
    </xdr:from>
    <xdr:to>
      <xdr:col>24</xdr:col>
      <xdr:colOff>63500</xdr:colOff>
      <xdr:row>96</xdr:row>
      <xdr:rowOff>72583</xdr:rowOff>
    </xdr:to>
    <xdr:cxnSp macro="">
      <xdr:nvCxnSpPr>
        <xdr:cNvPr id="237" name="直線コネクタ 236"/>
        <xdr:cNvCxnSpPr/>
      </xdr:nvCxnSpPr>
      <xdr:spPr>
        <a:xfrm>
          <a:off x="3797300" y="16440161"/>
          <a:ext cx="838200" cy="9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8" name="衛生費平均値テキスト"/>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9" name="フローチャート: 判断 238"/>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7889</xdr:rowOff>
    </xdr:from>
    <xdr:to>
      <xdr:col>19</xdr:col>
      <xdr:colOff>177800</xdr:colOff>
      <xdr:row>95</xdr:row>
      <xdr:rowOff>152411</xdr:rowOff>
    </xdr:to>
    <xdr:cxnSp macro="">
      <xdr:nvCxnSpPr>
        <xdr:cNvPr id="240" name="直線コネクタ 239"/>
        <xdr:cNvCxnSpPr/>
      </xdr:nvCxnSpPr>
      <xdr:spPr>
        <a:xfrm>
          <a:off x="2908300" y="16295639"/>
          <a:ext cx="889000" cy="14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41" name="フローチャート: 判断 240"/>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2" name="テキスト ボックス 241"/>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7889</xdr:rowOff>
    </xdr:from>
    <xdr:to>
      <xdr:col>15</xdr:col>
      <xdr:colOff>50800</xdr:colOff>
      <xdr:row>95</xdr:row>
      <xdr:rowOff>112497</xdr:rowOff>
    </xdr:to>
    <xdr:cxnSp macro="">
      <xdr:nvCxnSpPr>
        <xdr:cNvPr id="243" name="直線コネクタ 242"/>
        <xdr:cNvCxnSpPr/>
      </xdr:nvCxnSpPr>
      <xdr:spPr>
        <a:xfrm flipV="1">
          <a:off x="2019300" y="16295639"/>
          <a:ext cx="889000" cy="10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4" name="フローチャート: 判断 243"/>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5" name="テキスト ボックス 244"/>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112497</xdr:rowOff>
    </xdr:from>
    <xdr:to>
      <xdr:col>10</xdr:col>
      <xdr:colOff>114300</xdr:colOff>
      <xdr:row>96</xdr:row>
      <xdr:rowOff>54111</xdr:rowOff>
    </xdr:to>
    <xdr:cxnSp macro="">
      <xdr:nvCxnSpPr>
        <xdr:cNvPr id="246" name="直線コネクタ 245"/>
        <xdr:cNvCxnSpPr/>
      </xdr:nvCxnSpPr>
      <xdr:spPr>
        <a:xfrm flipV="1">
          <a:off x="1130300" y="16400247"/>
          <a:ext cx="889000" cy="1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7" name="フローチャート: 判断 246"/>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59737</xdr:rowOff>
    </xdr:from>
    <xdr:ext cx="534377" cy="259045"/>
    <xdr:sp macro="" textlink="">
      <xdr:nvSpPr>
        <xdr:cNvPr id="248" name="テキスト ボックス 247"/>
        <xdr:cNvSpPr txBox="1"/>
      </xdr:nvSpPr>
      <xdr:spPr>
        <a:xfrm>
          <a:off x="17521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9" name="フローチャート: 判断 248"/>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50" name="テキスト ボックス 249"/>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21783</xdr:rowOff>
    </xdr:from>
    <xdr:to>
      <xdr:col>24</xdr:col>
      <xdr:colOff>114300</xdr:colOff>
      <xdr:row>96</xdr:row>
      <xdr:rowOff>123383</xdr:rowOff>
    </xdr:to>
    <xdr:sp macro="" textlink="">
      <xdr:nvSpPr>
        <xdr:cNvPr id="256" name="楕円 255"/>
        <xdr:cNvSpPr/>
      </xdr:nvSpPr>
      <xdr:spPr>
        <a:xfrm>
          <a:off x="4584700" y="1648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210</xdr:rowOff>
    </xdr:from>
    <xdr:ext cx="534377" cy="259045"/>
    <xdr:sp macro="" textlink="">
      <xdr:nvSpPr>
        <xdr:cNvPr id="257" name="衛生費該当値テキスト"/>
        <xdr:cNvSpPr txBox="1"/>
      </xdr:nvSpPr>
      <xdr:spPr>
        <a:xfrm>
          <a:off x="4686300" y="16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101611</xdr:rowOff>
    </xdr:from>
    <xdr:to>
      <xdr:col>20</xdr:col>
      <xdr:colOff>38100</xdr:colOff>
      <xdr:row>96</xdr:row>
      <xdr:rowOff>31761</xdr:rowOff>
    </xdr:to>
    <xdr:sp macro="" textlink="">
      <xdr:nvSpPr>
        <xdr:cNvPr id="258" name="楕円 257"/>
        <xdr:cNvSpPr/>
      </xdr:nvSpPr>
      <xdr:spPr>
        <a:xfrm>
          <a:off x="3746500" y="163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48288</xdr:rowOff>
    </xdr:from>
    <xdr:ext cx="534377" cy="259045"/>
    <xdr:sp macro="" textlink="">
      <xdr:nvSpPr>
        <xdr:cNvPr id="259" name="テキスト ボックス 258"/>
        <xdr:cNvSpPr txBox="1"/>
      </xdr:nvSpPr>
      <xdr:spPr>
        <a:xfrm>
          <a:off x="3530111" y="161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128539</xdr:rowOff>
    </xdr:from>
    <xdr:to>
      <xdr:col>15</xdr:col>
      <xdr:colOff>101600</xdr:colOff>
      <xdr:row>95</xdr:row>
      <xdr:rowOff>58689</xdr:rowOff>
    </xdr:to>
    <xdr:sp macro="" textlink="">
      <xdr:nvSpPr>
        <xdr:cNvPr id="260" name="楕円 259"/>
        <xdr:cNvSpPr/>
      </xdr:nvSpPr>
      <xdr:spPr>
        <a:xfrm>
          <a:off x="2857500" y="1624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75216</xdr:rowOff>
    </xdr:from>
    <xdr:ext cx="534377" cy="259045"/>
    <xdr:sp macro="" textlink="">
      <xdr:nvSpPr>
        <xdr:cNvPr id="261" name="テキスト ボックス 260"/>
        <xdr:cNvSpPr txBox="1"/>
      </xdr:nvSpPr>
      <xdr:spPr>
        <a:xfrm>
          <a:off x="2641111" y="1602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61697</xdr:rowOff>
    </xdr:from>
    <xdr:to>
      <xdr:col>10</xdr:col>
      <xdr:colOff>165100</xdr:colOff>
      <xdr:row>95</xdr:row>
      <xdr:rowOff>163297</xdr:rowOff>
    </xdr:to>
    <xdr:sp macro="" textlink="">
      <xdr:nvSpPr>
        <xdr:cNvPr id="262" name="楕円 261"/>
        <xdr:cNvSpPr/>
      </xdr:nvSpPr>
      <xdr:spPr>
        <a:xfrm>
          <a:off x="1968500" y="1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8374</xdr:rowOff>
    </xdr:from>
    <xdr:ext cx="534377" cy="259045"/>
    <xdr:sp macro="" textlink="">
      <xdr:nvSpPr>
        <xdr:cNvPr id="263" name="テキスト ボックス 262"/>
        <xdr:cNvSpPr txBox="1"/>
      </xdr:nvSpPr>
      <xdr:spPr>
        <a:xfrm>
          <a:off x="1752111" y="161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3311</xdr:rowOff>
    </xdr:from>
    <xdr:to>
      <xdr:col>6</xdr:col>
      <xdr:colOff>38100</xdr:colOff>
      <xdr:row>96</xdr:row>
      <xdr:rowOff>104911</xdr:rowOff>
    </xdr:to>
    <xdr:sp macro="" textlink="">
      <xdr:nvSpPr>
        <xdr:cNvPr id="264" name="楕円 263"/>
        <xdr:cNvSpPr/>
      </xdr:nvSpPr>
      <xdr:spPr>
        <a:xfrm>
          <a:off x="1079500" y="1646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96038</xdr:rowOff>
    </xdr:from>
    <xdr:ext cx="534377" cy="259045"/>
    <xdr:sp macro="" textlink="">
      <xdr:nvSpPr>
        <xdr:cNvPr id="265" name="テキスト ボックス 264"/>
        <xdr:cNvSpPr txBox="1"/>
      </xdr:nvSpPr>
      <xdr:spPr>
        <a:xfrm>
          <a:off x="863111" y="1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9" name="直線コネクタ 288"/>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90"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91" name="直線コネクタ 290"/>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2"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3" name="直線コネクタ 292"/>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145986</xdr:rowOff>
    </xdr:from>
    <xdr:to>
      <xdr:col>55</xdr:col>
      <xdr:colOff>0</xdr:colOff>
      <xdr:row>38</xdr:row>
      <xdr:rowOff>148082</xdr:rowOff>
    </xdr:to>
    <xdr:cxnSp macro="">
      <xdr:nvCxnSpPr>
        <xdr:cNvPr id="294" name="直線コネクタ 293"/>
        <xdr:cNvCxnSpPr/>
      </xdr:nvCxnSpPr>
      <xdr:spPr>
        <a:xfrm>
          <a:off x="9639300" y="6661086"/>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5"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6" name="フローチャート: 判断 295"/>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84455</xdr:rowOff>
    </xdr:from>
    <xdr:to>
      <xdr:col>50</xdr:col>
      <xdr:colOff>114300</xdr:colOff>
      <xdr:row>38</xdr:row>
      <xdr:rowOff>145986</xdr:rowOff>
    </xdr:to>
    <xdr:cxnSp macro="">
      <xdr:nvCxnSpPr>
        <xdr:cNvPr id="297" name="直線コネクタ 296"/>
        <xdr:cNvCxnSpPr/>
      </xdr:nvCxnSpPr>
      <xdr:spPr>
        <a:xfrm>
          <a:off x="8750300" y="6599555"/>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8" name="フローチャート: 判断 297"/>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9" name="テキスト ボックス 298"/>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84455</xdr:rowOff>
    </xdr:from>
    <xdr:to>
      <xdr:col>45</xdr:col>
      <xdr:colOff>177800</xdr:colOff>
      <xdr:row>38</xdr:row>
      <xdr:rowOff>89218</xdr:rowOff>
    </xdr:to>
    <xdr:cxnSp macro="">
      <xdr:nvCxnSpPr>
        <xdr:cNvPr id="300" name="直線コネクタ 299"/>
        <xdr:cNvCxnSpPr/>
      </xdr:nvCxnSpPr>
      <xdr:spPr>
        <a:xfrm flipV="1">
          <a:off x="7861300" y="6599555"/>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301" name="フローチャート: 判断 300"/>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2" name="テキスト ボックス 301"/>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60452</xdr:rowOff>
    </xdr:from>
    <xdr:to>
      <xdr:col>41</xdr:col>
      <xdr:colOff>50800</xdr:colOff>
      <xdr:row>38</xdr:row>
      <xdr:rowOff>89218</xdr:rowOff>
    </xdr:to>
    <xdr:cxnSp macro="">
      <xdr:nvCxnSpPr>
        <xdr:cNvPr id="303" name="直線コネクタ 302"/>
        <xdr:cNvCxnSpPr/>
      </xdr:nvCxnSpPr>
      <xdr:spPr>
        <a:xfrm>
          <a:off x="6972300" y="6575552"/>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4" name="フローチャート: 判断 303"/>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133811</xdr:rowOff>
    </xdr:from>
    <xdr:ext cx="378565" cy="259045"/>
    <xdr:sp macro="" textlink="">
      <xdr:nvSpPr>
        <xdr:cNvPr id="305" name="テキスト ボックス 304"/>
        <xdr:cNvSpPr txBox="1"/>
      </xdr:nvSpPr>
      <xdr:spPr>
        <a:xfrm>
          <a:off x="7672017"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6" name="フローチャート: 判断 305"/>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7" name="テキスト ボックス 306"/>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97282</xdr:rowOff>
    </xdr:from>
    <xdr:to>
      <xdr:col>55</xdr:col>
      <xdr:colOff>50800</xdr:colOff>
      <xdr:row>39</xdr:row>
      <xdr:rowOff>27432</xdr:rowOff>
    </xdr:to>
    <xdr:sp macro="" textlink="">
      <xdr:nvSpPr>
        <xdr:cNvPr id="313" name="楕円 312"/>
        <xdr:cNvSpPr/>
      </xdr:nvSpPr>
      <xdr:spPr>
        <a:xfrm>
          <a:off x="104267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12209</xdr:rowOff>
    </xdr:from>
    <xdr:ext cx="378565" cy="259045"/>
    <xdr:sp macro="" textlink="">
      <xdr:nvSpPr>
        <xdr:cNvPr id="314" name="労働費該当値テキスト"/>
        <xdr:cNvSpPr txBox="1"/>
      </xdr:nvSpPr>
      <xdr:spPr>
        <a:xfrm>
          <a:off x="10528300" y="652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95186</xdr:rowOff>
    </xdr:from>
    <xdr:to>
      <xdr:col>50</xdr:col>
      <xdr:colOff>165100</xdr:colOff>
      <xdr:row>39</xdr:row>
      <xdr:rowOff>25336</xdr:rowOff>
    </xdr:to>
    <xdr:sp macro="" textlink="">
      <xdr:nvSpPr>
        <xdr:cNvPr id="315" name="楕円 314"/>
        <xdr:cNvSpPr/>
      </xdr:nvSpPr>
      <xdr:spPr>
        <a:xfrm>
          <a:off x="9588500" y="66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16463</xdr:rowOff>
    </xdr:from>
    <xdr:ext cx="378565" cy="259045"/>
    <xdr:sp macro="" textlink="">
      <xdr:nvSpPr>
        <xdr:cNvPr id="316" name="テキスト ボックス 315"/>
        <xdr:cNvSpPr txBox="1"/>
      </xdr:nvSpPr>
      <xdr:spPr>
        <a:xfrm>
          <a:off x="9450017" y="6703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33655</xdr:rowOff>
    </xdr:from>
    <xdr:to>
      <xdr:col>46</xdr:col>
      <xdr:colOff>38100</xdr:colOff>
      <xdr:row>38</xdr:row>
      <xdr:rowOff>135255</xdr:rowOff>
    </xdr:to>
    <xdr:sp macro="" textlink="">
      <xdr:nvSpPr>
        <xdr:cNvPr id="317" name="楕円 316"/>
        <xdr:cNvSpPr/>
      </xdr:nvSpPr>
      <xdr:spPr>
        <a:xfrm>
          <a:off x="8699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126382</xdr:rowOff>
    </xdr:from>
    <xdr:ext cx="378565" cy="259045"/>
    <xdr:sp macro="" textlink="">
      <xdr:nvSpPr>
        <xdr:cNvPr id="318" name="テキスト ボックス 317"/>
        <xdr:cNvSpPr txBox="1"/>
      </xdr:nvSpPr>
      <xdr:spPr>
        <a:xfrm>
          <a:off x="8561017" y="664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38418</xdr:rowOff>
    </xdr:from>
    <xdr:to>
      <xdr:col>41</xdr:col>
      <xdr:colOff>101600</xdr:colOff>
      <xdr:row>38</xdr:row>
      <xdr:rowOff>140018</xdr:rowOff>
    </xdr:to>
    <xdr:sp macro="" textlink="">
      <xdr:nvSpPr>
        <xdr:cNvPr id="319" name="楕円 318"/>
        <xdr:cNvSpPr/>
      </xdr:nvSpPr>
      <xdr:spPr>
        <a:xfrm>
          <a:off x="7810500" y="65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156544</xdr:rowOff>
    </xdr:from>
    <xdr:ext cx="378565" cy="259045"/>
    <xdr:sp macro="" textlink="">
      <xdr:nvSpPr>
        <xdr:cNvPr id="320" name="テキスト ボックス 319"/>
        <xdr:cNvSpPr txBox="1"/>
      </xdr:nvSpPr>
      <xdr:spPr>
        <a:xfrm>
          <a:off x="7672017" y="6328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9652</xdr:rowOff>
    </xdr:from>
    <xdr:to>
      <xdr:col>36</xdr:col>
      <xdr:colOff>165100</xdr:colOff>
      <xdr:row>38</xdr:row>
      <xdr:rowOff>111252</xdr:rowOff>
    </xdr:to>
    <xdr:sp macro="" textlink="">
      <xdr:nvSpPr>
        <xdr:cNvPr id="321" name="楕円 320"/>
        <xdr:cNvSpPr/>
      </xdr:nvSpPr>
      <xdr:spPr>
        <a:xfrm>
          <a:off x="6921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102379</xdr:rowOff>
    </xdr:from>
    <xdr:ext cx="378565" cy="259045"/>
    <xdr:sp macro="" textlink="">
      <xdr:nvSpPr>
        <xdr:cNvPr id="322" name="テキスト ボックス 321"/>
        <xdr:cNvSpPr txBox="1"/>
      </xdr:nvSpPr>
      <xdr:spPr>
        <a:xfrm>
          <a:off x="6783017" y="661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47803</xdr:rowOff>
    </xdr:from>
    <xdr:to>
      <xdr:col>54</xdr:col>
      <xdr:colOff>189865</xdr:colOff>
      <xdr:row>59</xdr:row>
      <xdr:rowOff>38354</xdr:rowOff>
    </xdr:to>
    <xdr:cxnSp macro="">
      <xdr:nvCxnSpPr>
        <xdr:cNvPr id="346" name="直線コネクタ 345"/>
        <xdr:cNvCxnSpPr/>
      </xdr:nvCxnSpPr>
      <xdr:spPr>
        <a:xfrm flipV="1">
          <a:off x="10475595" y="8963203"/>
          <a:ext cx="1270" cy="1190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7"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8" name="直線コネクタ 347"/>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165930</xdr:rowOff>
    </xdr:from>
    <xdr:ext cx="534377" cy="259045"/>
    <xdr:sp macro="" textlink="">
      <xdr:nvSpPr>
        <xdr:cNvPr id="349" name="農林水産業費最大値テキスト"/>
        <xdr:cNvSpPr txBox="1"/>
      </xdr:nvSpPr>
      <xdr:spPr>
        <a:xfrm>
          <a:off x="10528300" y="873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47803</xdr:rowOff>
    </xdr:from>
    <xdr:to>
      <xdr:col>55</xdr:col>
      <xdr:colOff>88900</xdr:colOff>
      <xdr:row>52</xdr:row>
      <xdr:rowOff>47803</xdr:rowOff>
    </xdr:to>
    <xdr:cxnSp macro="">
      <xdr:nvCxnSpPr>
        <xdr:cNvPr id="350" name="直線コネクタ 349"/>
        <xdr:cNvCxnSpPr/>
      </xdr:nvCxnSpPr>
      <xdr:spPr>
        <a:xfrm>
          <a:off x="10388600" y="896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33858</xdr:rowOff>
    </xdr:from>
    <xdr:to>
      <xdr:col>55</xdr:col>
      <xdr:colOff>0</xdr:colOff>
      <xdr:row>52</xdr:row>
      <xdr:rowOff>47803</xdr:rowOff>
    </xdr:to>
    <xdr:cxnSp macro="">
      <xdr:nvCxnSpPr>
        <xdr:cNvPr id="351" name="直線コネクタ 350"/>
        <xdr:cNvCxnSpPr/>
      </xdr:nvCxnSpPr>
      <xdr:spPr>
        <a:xfrm>
          <a:off x="9639300" y="8949258"/>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122877</xdr:rowOff>
    </xdr:from>
    <xdr:ext cx="469744" cy="259045"/>
    <xdr:sp macro="" textlink="">
      <xdr:nvSpPr>
        <xdr:cNvPr id="352" name="農林水産業費平均値テキスト"/>
        <xdr:cNvSpPr txBox="1"/>
      </xdr:nvSpPr>
      <xdr:spPr>
        <a:xfrm>
          <a:off x="10528300" y="9895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144450</xdr:rowOff>
    </xdr:from>
    <xdr:to>
      <xdr:col>55</xdr:col>
      <xdr:colOff>50800</xdr:colOff>
      <xdr:row>58</xdr:row>
      <xdr:rowOff>74600</xdr:rowOff>
    </xdr:to>
    <xdr:sp macro="" textlink="">
      <xdr:nvSpPr>
        <xdr:cNvPr id="353" name="フローチャート: 判断 352"/>
        <xdr:cNvSpPr/>
      </xdr:nvSpPr>
      <xdr:spPr>
        <a:xfrm>
          <a:off x="104267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71806</xdr:rowOff>
    </xdr:from>
    <xdr:to>
      <xdr:col>50</xdr:col>
      <xdr:colOff>114300</xdr:colOff>
      <xdr:row>52</xdr:row>
      <xdr:rowOff>33858</xdr:rowOff>
    </xdr:to>
    <xdr:cxnSp macro="">
      <xdr:nvCxnSpPr>
        <xdr:cNvPr id="354" name="直線コネクタ 353"/>
        <xdr:cNvCxnSpPr/>
      </xdr:nvCxnSpPr>
      <xdr:spPr>
        <a:xfrm>
          <a:off x="8750300" y="8815756"/>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104216</xdr:rowOff>
    </xdr:from>
    <xdr:to>
      <xdr:col>50</xdr:col>
      <xdr:colOff>165100</xdr:colOff>
      <xdr:row>58</xdr:row>
      <xdr:rowOff>34366</xdr:rowOff>
    </xdr:to>
    <xdr:sp macro="" textlink="">
      <xdr:nvSpPr>
        <xdr:cNvPr id="355" name="フローチャート: 判断 354"/>
        <xdr:cNvSpPr/>
      </xdr:nvSpPr>
      <xdr:spPr>
        <a:xfrm>
          <a:off x="9588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25493</xdr:rowOff>
    </xdr:from>
    <xdr:ext cx="469744" cy="259045"/>
    <xdr:sp macro="" textlink="">
      <xdr:nvSpPr>
        <xdr:cNvPr id="356" name="テキスト ボックス 355"/>
        <xdr:cNvSpPr txBox="1"/>
      </xdr:nvSpPr>
      <xdr:spPr>
        <a:xfrm>
          <a:off x="9404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71806</xdr:rowOff>
    </xdr:from>
    <xdr:to>
      <xdr:col>45</xdr:col>
      <xdr:colOff>177800</xdr:colOff>
      <xdr:row>52</xdr:row>
      <xdr:rowOff>99847</xdr:rowOff>
    </xdr:to>
    <xdr:cxnSp macro="">
      <xdr:nvCxnSpPr>
        <xdr:cNvPr id="357" name="直線コネクタ 356"/>
        <xdr:cNvCxnSpPr/>
      </xdr:nvCxnSpPr>
      <xdr:spPr>
        <a:xfrm flipV="1">
          <a:off x="7861300" y="8815756"/>
          <a:ext cx="889000" cy="1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120980</xdr:rowOff>
    </xdr:from>
    <xdr:to>
      <xdr:col>46</xdr:col>
      <xdr:colOff>38100</xdr:colOff>
      <xdr:row>58</xdr:row>
      <xdr:rowOff>51130</xdr:rowOff>
    </xdr:to>
    <xdr:sp macro="" textlink="">
      <xdr:nvSpPr>
        <xdr:cNvPr id="358" name="フローチャート: 判断 357"/>
        <xdr:cNvSpPr/>
      </xdr:nvSpPr>
      <xdr:spPr>
        <a:xfrm>
          <a:off x="8699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42257</xdr:rowOff>
    </xdr:from>
    <xdr:ext cx="469744" cy="259045"/>
    <xdr:sp macro="" textlink="">
      <xdr:nvSpPr>
        <xdr:cNvPr id="359" name="テキスト ボックス 358"/>
        <xdr:cNvSpPr txBox="1"/>
      </xdr:nvSpPr>
      <xdr:spPr>
        <a:xfrm>
          <a:off x="8515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99847</xdr:rowOff>
    </xdr:from>
    <xdr:to>
      <xdr:col>41</xdr:col>
      <xdr:colOff>50800</xdr:colOff>
      <xdr:row>53</xdr:row>
      <xdr:rowOff>97104</xdr:rowOff>
    </xdr:to>
    <xdr:cxnSp macro="">
      <xdr:nvCxnSpPr>
        <xdr:cNvPr id="360" name="直線コネクタ 359"/>
        <xdr:cNvCxnSpPr/>
      </xdr:nvCxnSpPr>
      <xdr:spPr>
        <a:xfrm flipV="1">
          <a:off x="6972300" y="9015247"/>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88747</xdr:rowOff>
    </xdr:from>
    <xdr:to>
      <xdr:col>41</xdr:col>
      <xdr:colOff>101600</xdr:colOff>
      <xdr:row>58</xdr:row>
      <xdr:rowOff>18897</xdr:rowOff>
    </xdr:to>
    <xdr:sp macro="" textlink="">
      <xdr:nvSpPr>
        <xdr:cNvPr id="361" name="フローチャート: 判断 360"/>
        <xdr:cNvSpPr/>
      </xdr:nvSpPr>
      <xdr:spPr>
        <a:xfrm>
          <a:off x="7810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10024</xdr:rowOff>
    </xdr:from>
    <xdr:ext cx="469744" cy="259045"/>
    <xdr:sp macro="" textlink="">
      <xdr:nvSpPr>
        <xdr:cNvPr id="362" name="テキスト ボックス 361"/>
        <xdr:cNvSpPr txBox="1"/>
      </xdr:nvSpPr>
      <xdr:spPr>
        <a:xfrm>
          <a:off x="7626428"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116484</xdr:rowOff>
    </xdr:from>
    <xdr:to>
      <xdr:col>36</xdr:col>
      <xdr:colOff>165100</xdr:colOff>
      <xdr:row>57</xdr:row>
      <xdr:rowOff>46634</xdr:rowOff>
    </xdr:to>
    <xdr:sp macro="" textlink="">
      <xdr:nvSpPr>
        <xdr:cNvPr id="363" name="フローチャート: 判断 362"/>
        <xdr:cNvSpPr/>
      </xdr:nvSpPr>
      <xdr:spPr>
        <a:xfrm>
          <a:off x="6921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37761</xdr:rowOff>
    </xdr:from>
    <xdr:ext cx="469744" cy="259045"/>
    <xdr:sp macro="" textlink="">
      <xdr:nvSpPr>
        <xdr:cNvPr id="364" name="テキスト ボックス 363"/>
        <xdr:cNvSpPr txBox="1"/>
      </xdr:nvSpPr>
      <xdr:spPr>
        <a:xfrm>
          <a:off x="6737428"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168453</xdr:rowOff>
    </xdr:from>
    <xdr:to>
      <xdr:col>55</xdr:col>
      <xdr:colOff>50800</xdr:colOff>
      <xdr:row>52</xdr:row>
      <xdr:rowOff>98603</xdr:rowOff>
    </xdr:to>
    <xdr:sp macro="" textlink="">
      <xdr:nvSpPr>
        <xdr:cNvPr id="370" name="楕円 369"/>
        <xdr:cNvSpPr/>
      </xdr:nvSpPr>
      <xdr:spPr>
        <a:xfrm>
          <a:off x="10426700" y="89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121480</xdr:rowOff>
    </xdr:from>
    <xdr:ext cx="534377" cy="259045"/>
    <xdr:sp macro="" textlink="">
      <xdr:nvSpPr>
        <xdr:cNvPr id="371" name="農林水産業費該当値テキスト"/>
        <xdr:cNvSpPr txBox="1"/>
      </xdr:nvSpPr>
      <xdr:spPr>
        <a:xfrm>
          <a:off x="10528300" y="88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154508</xdr:rowOff>
    </xdr:from>
    <xdr:to>
      <xdr:col>50</xdr:col>
      <xdr:colOff>165100</xdr:colOff>
      <xdr:row>52</xdr:row>
      <xdr:rowOff>84658</xdr:rowOff>
    </xdr:to>
    <xdr:sp macro="" textlink="">
      <xdr:nvSpPr>
        <xdr:cNvPr id="372" name="楕円 371"/>
        <xdr:cNvSpPr/>
      </xdr:nvSpPr>
      <xdr:spPr>
        <a:xfrm>
          <a:off x="9588500" y="88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101185</xdr:rowOff>
    </xdr:from>
    <xdr:ext cx="534377" cy="259045"/>
    <xdr:sp macro="" textlink="">
      <xdr:nvSpPr>
        <xdr:cNvPr id="373" name="テキスト ボックス 372"/>
        <xdr:cNvSpPr txBox="1"/>
      </xdr:nvSpPr>
      <xdr:spPr>
        <a:xfrm>
          <a:off x="9372111" y="86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21006</xdr:rowOff>
    </xdr:from>
    <xdr:to>
      <xdr:col>46</xdr:col>
      <xdr:colOff>38100</xdr:colOff>
      <xdr:row>51</xdr:row>
      <xdr:rowOff>122606</xdr:rowOff>
    </xdr:to>
    <xdr:sp macro="" textlink="">
      <xdr:nvSpPr>
        <xdr:cNvPr id="374" name="楕円 373"/>
        <xdr:cNvSpPr/>
      </xdr:nvSpPr>
      <xdr:spPr>
        <a:xfrm>
          <a:off x="8699500" y="87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139133</xdr:rowOff>
    </xdr:from>
    <xdr:ext cx="534377" cy="259045"/>
    <xdr:sp macro="" textlink="">
      <xdr:nvSpPr>
        <xdr:cNvPr id="375" name="テキスト ボックス 374"/>
        <xdr:cNvSpPr txBox="1"/>
      </xdr:nvSpPr>
      <xdr:spPr>
        <a:xfrm>
          <a:off x="8483111" y="854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49047</xdr:rowOff>
    </xdr:from>
    <xdr:to>
      <xdr:col>41</xdr:col>
      <xdr:colOff>101600</xdr:colOff>
      <xdr:row>52</xdr:row>
      <xdr:rowOff>150647</xdr:rowOff>
    </xdr:to>
    <xdr:sp macro="" textlink="">
      <xdr:nvSpPr>
        <xdr:cNvPr id="376" name="楕円 375"/>
        <xdr:cNvSpPr/>
      </xdr:nvSpPr>
      <xdr:spPr>
        <a:xfrm>
          <a:off x="7810500" y="89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167174</xdr:rowOff>
    </xdr:from>
    <xdr:ext cx="534377" cy="259045"/>
    <xdr:sp macro="" textlink="">
      <xdr:nvSpPr>
        <xdr:cNvPr id="377" name="テキスト ボックス 376"/>
        <xdr:cNvSpPr txBox="1"/>
      </xdr:nvSpPr>
      <xdr:spPr>
        <a:xfrm>
          <a:off x="7594111" y="873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46304</xdr:rowOff>
    </xdr:from>
    <xdr:to>
      <xdr:col>36</xdr:col>
      <xdr:colOff>165100</xdr:colOff>
      <xdr:row>53</xdr:row>
      <xdr:rowOff>147904</xdr:rowOff>
    </xdr:to>
    <xdr:sp macro="" textlink="">
      <xdr:nvSpPr>
        <xdr:cNvPr id="378" name="楕円 377"/>
        <xdr:cNvSpPr/>
      </xdr:nvSpPr>
      <xdr:spPr>
        <a:xfrm>
          <a:off x="6921500" y="91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164431</xdr:rowOff>
    </xdr:from>
    <xdr:ext cx="534377" cy="259045"/>
    <xdr:sp macro="" textlink="">
      <xdr:nvSpPr>
        <xdr:cNvPr id="379" name="テキスト ボックス 378"/>
        <xdr:cNvSpPr txBox="1"/>
      </xdr:nvSpPr>
      <xdr:spPr>
        <a:xfrm>
          <a:off x="6705111" y="89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401" name="直線コネクタ 400"/>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402"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403" name="直線コネクタ 402"/>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4"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5" name="直線コネクタ 404"/>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54341</xdr:rowOff>
    </xdr:from>
    <xdr:to>
      <xdr:col>55</xdr:col>
      <xdr:colOff>0</xdr:colOff>
      <xdr:row>74</xdr:row>
      <xdr:rowOff>118394</xdr:rowOff>
    </xdr:to>
    <xdr:cxnSp macro="">
      <xdr:nvCxnSpPr>
        <xdr:cNvPr id="406" name="直線コネクタ 405"/>
        <xdr:cNvCxnSpPr/>
      </xdr:nvCxnSpPr>
      <xdr:spPr>
        <a:xfrm>
          <a:off x="9639300" y="12741641"/>
          <a:ext cx="838200" cy="6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21469</xdr:rowOff>
    </xdr:from>
    <xdr:ext cx="469744" cy="259045"/>
    <xdr:sp macro="" textlink="">
      <xdr:nvSpPr>
        <xdr:cNvPr id="407" name="商工費平均値テキスト"/>
        <xdr:cNvSpPr txBox="1"/>
      </xdr:nvSpPr>
      <xdr:spPr>
        <a:xfrm>
          <a:off x="10528300" y="13223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8" name="フローチャート: 判断 407"/>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54341</xdr:rowOff>
    </xdr:from>
    <xdr:to>
      <xdr:col>50</xdr:col>
      <xdr:colOff>114300</xdr:colOff>
      <xdr:row>74</xdr:row>
      <xdr:rowOff>157622</xdr:rowOff>
    </xdr:to>
    <xdr:cxnSp macro="">
      <xdr:nvCxnSpPr>
        <xdr:cNvPr id="409" name="直線コネクタ 408"/>
        <xdr:cNvCxnSpPr/>
      </xdr:nvCxnSpPr>
      <xdr:spPr>
        <a:xfrm flipV="1">
          <a:off x="8750300" y="12741641"/>
          <a:ext cx="889000" cy="10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10" name="フローチャート: 判断 409"/>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119584</xdr:rowOff>
    </xdr:from>
    <xdr:ext cx="469744" cy="259045"/>
    <xdr:sp macro="" textlink="">
      <xdr:nvSpPr>
        <xdr:cNvPr id="411" name="テキスト ボックス 410"/>
        <xdr:cNvSpPr txBox="1"/>
      </xdr:nvSpPr>
      <xdr:spPr>
        <a:xfrm>
          <a:off x="9404428" y="133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157622</xdr:rowOff>
    </xdr:from>
    <xdr:to>
      <xdr:col>45</xdr:col>
      <xdr:colOff>177800</xdr:colOff>
      <xdr:row>75</xdr:row>
      <xdr:rowOff>132751</xdr:rowOff>
    </xdr:to>
    <xdr:cxnSp macro="">
      <xdr:nvCxnSpPr>
        <xdr:cNvPr id="412" name="直線コネクタ 411"/>
        <xdr:cNvCxnSpPr/>
      </xdr:nvCxnSpPr>
      <xdr:spPr>
        <a:xfrm flipV="1">
          <a:off x="7861300" y="12844922"/>
          <a:ext cx="889000" cy="14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13" name="フローチャート: 判断 412"/>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115608</xdr:rowOff>
    </xdr:from>
    <xdr:ext cx="469744" cy="259045"/>
    <xdr:sp macro="" textlink="">
      <xdr:nvSpPr>
        <xdr:cNvPr id="414" name="テキスト ボックス 413"/>
        <xdr:cNvSpPr txBox="1"/>
      </xdr:nvSpPr>
      <xdr:spPr>
        <a:xfrm>
          <a:off x="8515428" y="133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79166</xdr:rowOff>
    </xdr:from>
    <xdr:to>
      <xdr:col>41</xdr:col>
      <xdr:colOff>50800</xdr:colOff>
      <xdr:row>75</xdr:row>
      <xdr:rowOff>132751</xdr:rowOff>
    </xdr:to>
    <xdr:cxnSp macro="">
      <xdr:nvCxnSpPr>
        <xdr:cNvPr id="415" name="直線コネクタ 414"/>
        <xdr:cNvCxnSpPr/>
      </xdr:nvCxnSpPr>
      <xdr:spPr>
        <a:xfrm>
          <a:off x="6972300" y="12937916"/>
          <a:ext cx="889000" cy="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6" name="フローチャート: 判断 415"/>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27551</xdr:rowOff>
    </xdr:from>
    <xdr:ext cx="469744" cy="259045"/>
    <xdr:sp macro="" textlink="">
      <xdr:nvSpPr>
        <xdr:cNvPr id="417" name="テキスト ボックス 416"/>
        <xdr:cNvSpPr txBox="1"/>
      </xdr:nvSpPr>
      <xdr:spPr>
        <a:xfrm>
          <a:off x="7626428" y="132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8" name="フローチャート: 判断 417"/>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143679</xdr:rowOff>
    </xdr:from>
    <xdr:ext cx="469744" cy="259045"/>
    <xdr:sp macro="" textlink="">
      <xdr:nvSpPr>
        <xdr:cNvPr id="419" name="テキスト ボックス 418"/>
        <xdr:cNvSpPr txBox="1"/>
      </xdr:nvSpPr>
      <xdr:spPr>
        <a:xfrm>
          <a:off x="6737428"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67594</xdr:rowOff>
    </xdr:from>
    <xdr:to>
      <xdr:col>55</xdr:col>
      <xdr:colOff>50800</xdr:colOff>
      <xdr:row>74</xdr:row>
      <xdr:rowOff>169194</xdr:rowOff>
    </xdr:to>
    <xdr:sp macro="" textlink="">
      <xdr:nvSpPr>
        <xdr:cNvPr id="425" name="楕円 424"/>
        <xdr:cNvSpPr/>
      </xdr:nvSpPr>
      <xdr:spPr>
        <a:xfrm>
          <a:off x="10426700" y="1275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90471</xdr:rowOff>
    </xdr:from>
    <xdr:ext cx="534377" cy="259045"/>
    <xdr:sp macro="" textlink="">
      <xdr:nvSpPr>
        <xdr:cNvPr id="426" name="商工費該当値テキスト"/>
        <xdr:cNvSpPr txBox="1"/>
      </xdr:nvSpPr>
      <xdr:spPr>
        <a:xfrm>
          <a:off x="10528300" y="126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3541</xdr:rowOff>
    </xdr:from>
    <xdr:to>
      <xdr:col>50</xdr:col>
      <xdr:colOff>165100</xdr:colOff>
      <xdr:row>74</xdr:row>
      <xdr:rowOff>105141</xdr:rowOff>
    </xdr:to>
    <xdr:sp macro="" textlink="">
      <xdr:nvSpPr>
        <xdr:cNvPr id="427" name="楕円 426"/>
        <xdr:cNvSpPr/>
      </xdr:nvSpPr>
      <xdr:spPr>
        <a:xfrm>
          <a:off x="9588500" y="126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121668</xdr:rowOff>
    </xdr:from>
    <xdr:ext cx="534377" cy="259045"/>
    <xdr:sp macro="" textlink="">
      <xdr:nvSpPr>
        <xdr:cNvPr id="428" name="テキスト ボックス 427"/>
        <xdr:cNvSpPr txBox="1"/>
      </xdr:nvSpPr>
      <xdr:spPr>
        <a:xfrm>
          <a:off x="9372111" y="1246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106822</xdr:rowOff>
    </xdr:from>
    <xdr:to>
      <xdr:col>46</xdr:col>
      <xdr:colOff>38100</xdr:colOff>
      <xdr:row>75</xdr:row>
      <xdr:rowOff>36972</xdr:rowOff>
    </xdr:to>
    <xdr:sp macro="" textlink="">
      <xdr:nvSpPr>
        <xdr:cNvPr id="429" name="楕円 428"/>
        <xdr:cNvSpPr/>
      </xdr:nvSpPr>
      <xdr:spPr>
        <a:xfrm>
          <a:off x="8699500" y="127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53499</xdr:rowOff>
    </xdr:from>
    <xdr:ext cx="534377" cy="259045"/>
    <xdr:sp macro="" textlink="">
      <xdr:nvSpPr>
        <xdr:cNvPr id="430" name="テキスト ボックス 429"/>
        <xdr:cNvSpPr txBox="1"/>
      </xdr:nvSpPr>
      <xdr:spPr>
        <a:xfrm>
          <a:off x="8483111" y="1256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81951</xdr:rowOff>
    </xdr:from>
    <xdr:to>
      <xdr:col>41</xdr:col>
      <xdr:colOff>101600</xdr:colOff>
      <xdr:row>76</xdr:row>
      <xdr:rowOff>12102</xdr:rowOff>
    </xdr:to>
    <xdr:sp macro="" textlink="">
      <xdr:nvSpPr>
        <xdr:cNvPr id="431" name="楕円 430"/>
        <xdr:cNvSpPr/>
      </xdr:nvSpPr>
      <xdr:spPr>
        <a:xfrm>
          <a:off x="7810500" y="12940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28628</xdr:rowOff>
    </xdr:from>
    <xdr:ext cx="534377" cy="259045"/>
    <xdr:sp macro="" textlink="">
      <xdr:nvSpPr>
        <xdr:cNvPr id="432" name="テキスト ボックス 431"/>
        <xdr:cNvSpPr txBox="1"/>
      </xdr:nvSpPr>
      <xdr:spPr>
        <a:xfrm>
          <a:off x="7594111" y="1271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28366</xdr:rowOff>
    </xdr:from>
    <xdr:to>
      <xdr:col>36</xdr:col>
      <xdr:colOff>165100</xdr:colOff>
      <xdr:row>75</xdr:row>
      <xdr:rowOff>129966</xdr:rowOff>
    </xdr:to>
    <xdr:sp macro="" textlink="">
      <xdr:nvSpPr>
        <xdr:cNvPr id="433" name="楕円 432"/>
        <xdr:cNvSpPr/>
      </xdr:nvSpPr>
      <xdr:spPr>
        <a:xfrm>
          <a:off x="6921500" y="128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146493</xdr:rowOff>
    </xdr:from>
    <xdr:ext cx="534377" cy="259045"/>
    <xdr:sp macro="" textlink="">
      <xdr:nvSpPr>
        <xdr:cNvPr id="434" name="テキスト ボックス 433"/>
        <xdr:cNvSpPr txBox="1"/>
      </xdr:nvSpPr>
      <xdr:spPr>
        <a:xfrm>
          <a:off x="6705111" y="1266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60" name="直線コネクタ 459"/>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61"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62" name="直線コネクタ 461"/>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63"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4" name="直線コネクタ 463"/>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55902</xdr:rowOff>
    </xdr:from>
    <xdr:to>
      <xdr:col>55</xdr:col>
      <xdr:colOff>0</xdr:colOff>
      <xdr:row>96</xdr:row>
      <xdr:rowOff>91802</xdr:rowOff>
    </xdr:to>
    <xdr:cxnSp macro="">
      <xdr:nvCxnSpPr>
        <xdr:cNvPr id="465" name="直線コネクタ 464"/>
        <xdr:cNvCxnSpPr/>
      </xdr:nvCxnSpPr>
      <xdr:spPr>
        <a:xfrm flipV="1">
          <a:off x="9639300" y="16515102"/>
          <a:ext cx="838200" cy="3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6" name="土木費平均値テキスト"/>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7" name="フローチャート: 判断 466"/>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91802</xdr:rowOff>
    </xdr:from>
    <xdr:to>
      <xdr:col>50</xdr:col>
      <xdr:colOff>114300</xdr:colOff>
      <xdr:row>96</xdr:row>
      <xdr:rowOff>166610</xdr:rowOff>
    </xdr:to>
    <xdr:cxnSp macro="">
      <xdr:nvCxnSpPr>
        <xdr:cNvPr id="468" name="直線コネクタ 467"/>
        <xdr:cNvCxnSpPr/>
      </xdr:nvCxnSpPr>
      <xdr:spPr>
        <a:xfrm flipV="1">
          <a:off x="8750300" y="16551002"/>
          <a:ext cx="889000" cy="7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9" name="フローチャート: 判断 468"/>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70" name="テキスト ボックス 469"/>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46583</xdr:rowOff>
    </xdr:from>
    <xdr:to>
      <xdr:col>45</xdr:col>
      <xdr:colOff>177800</xdr:colOff>
      <xdr:row>96</xdr:row>
      <xdr:rowOff>166610</xdr:rowOff>
    </xdr:to>
    <xdr:cxnSp macro="">
      <xdr:nvCxnSpPr>
        <xdr:cNvPr id="471" name="直線コネクタ 470"/>
        <xdr:cNvCxnSpPr/>
      </xdr:nvCxnSpPr>
      <xdr:spPr>
        <a:xfrm>
          <a:off x="7861300" y="16505783"/>
          <a:ext cx="889000" cy="1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72" name="フローチャート: 判断 471"/>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73" name="テキスト ボックス 472"/>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46583</xdr:rowOff>
    </xdr:from>
    <xdr:to>
      <xdr:col>41</xdr:col>
      <xdr:colOff>50800</xdr:colOff>
      <xdr:row>96</xdr:row>
      <xdr:rowOff>112671</xdr:rowOff>
    </xdr:to>
    <xdr:cxnSp macro="">
      <xdr:nvCxnSpPr>
        <xdr:cNvPr id="474" name="直線コネクタ 473"/>
        <xdr:cNvCxnSpPr/>
      </xdr:nvCxnSpPr>
      <xdr:spPr>
        <a:xfrm flipV="1">
          <a:off x="6972300" y="16505783"/>
          <a:ext cx="889000" cy="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5" name="フローチャート: 判断 474"/>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6" name="テキスト ボックス 475"/>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7" name="フローチャート: 判断 476"/>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8" name="テキスト ボックス 477"/>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5102</xdr:rowOff>
    </xdr:from>
    <xdr:to>
      <xdr:col>55</xdr:col>
      <xdr:colOff>50800</xdr:colOff>
      <xdr:row>96</xdr:row>
      <xdr:rowOff>106702</xdr:rowOff>
    </xdr:to>
    <xdr:sp macro="" textlink="">
      <xdr:nvSpPr>
        <xdr:cNvPr id="484" name="楕円 483"/>
        <xdr:cNvSpPr/>
      </xdr:nvSpPr>
      <xdr:spPr>
        <a:xfrm>
          <a:off x="10426700" y="1646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27979</xdr:rowOff>
    </xdr:from>
    <xdr:ext cx="534377" cy="259045"/>
    <xdr:sp macro="" textlink="">
      <xdr:nvSpPr>
        <xdr:cNvPr id="485" name="土木費該当値テキスト"/>
        <xdr:cNvSpPr txBox="1"/>
      </xdr:nvSpPr>
      <xdr:spPr>
        <a:xfrm>
          <a:off x="10528300" y="163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41002</xdr:rowOff>
    </xdr:from>
    <xdr:to>
      <xdr:col>50</xdr:col>
      <xdr:colOff>165100</xdr:colOff>
      <xdr:row>96</xdr:row>
      <xdr:rowOff>142602</xdr:rowOff>
    </xdr:to>
    <xdr:sp macro="" textlink="">
      <xdr:nvSpPr>
        <xdr:cNvPr id="486" name="楕円 485"/>
        <xdr:cNvSpPr/>
      </xdr:nvSpPr>
      <xdr:spPr>
        <a:xfrm>
          <a:off x="9588500" y="165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159129</xdr:rowOff>
    </xdr:from>
    <xdr:ext cx="534377" cy="259045"/>
    <xdr:sp macro="" textlink="">
      <xdr:nvSpPr>
        <xdr:cNvPr id="487" name="テキスト ボックス 486"/>
        <xdr:cNvSpPr txBox="1"/>
      </xdr:nvSpPr>
      <xdr:spPr>
        <a:xfrm>
          <a:off x="9372111" y="162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115810</xdr:rowOff>
    </xdr:from>
    <xdr:to>
      <xdr:col>46</xdr:col>
      <xdr:colOff>38100</xdr:colOff>
      <xdr:row>97</xdr:row>
      <xdr:rowOff>45960</xdr:rowOff>
    </xdr:to>
    <xdr:sp macro="" textlink="">
      <xdr:nvSpPr>
        <xdr:cNvPr id="488" name="楕円 487"/>
        <xdr:cNvSpPr/>
      </xdr:nvSpPr>
      <xdr:spPr>
        <a:xfrm>
          <a:off x="8699500" y="165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62487</xdr:rowOff>
    </xdr:from>
    <xdr:ext cx="534377" cy="259045"/>
    <xdr:sp macro="" textlink="">
      <xdr:nvSpPr>
        <xdr:cNvPr id="489" name="テキスト ボックス 488"/>
        <xdr:cNvSpPr txBox="1"/>
      </xdr:nvSpPr>
      <xdr:spPr>
        <a:xfrm>
          <a:off x="8483111" y="1635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167233</xdr:rowOff>
    </xdr:from>
    <xdr:to>
      <xdr:col>41</xdr:col>
      <xdr:colOff>101600</xdr:colOff>
      <xdr:row>96</xdr:row>
      <xdr:rowOff>97383</xdr:rowOff>
    </xdr:to>
    <xdr:sp macro="" textlink="">
      <xdr:nvSpPr>
        <xdr:cNvPr id="490" name="楕円 489"/>
        <xdr:cNvSpPr/>
      </xdr:nvSpPr>
      <xdr:spPr>
        <a:xfrm>
          <a:off x="7810500" y="164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113910</xdr:rowOff>
    </xdr:from>
    <xdr:ext cx="534377" cy="259045"/>
    <xdr:sp macro="" textlink="">
      <xdr:nvSpPr>
        <xdr:cNvPr id="491" name="テキスト ボックス 490"/>
        <xdr:cNvSpPr txBox="1"/>
      </xdr:nvSpPr>
      <xdr:spPr>
        <a:xfrm>
          <a:off x="7594111" y="162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61871</xdr:rowOff>
    </xdr:from>
    <xdr:to>
      <xdr:col>36</xdr:col>
      <xdr:colOff>165100</xdr:colOff>
      <xdr:row>96</xdr:row>
      <xdr:rowOff>163471</xdr:rowOff>
    </xdr:to>
    <xdr:sp macro="" textlink="">
      <xdr:nvSpPr>
        <xdr:cNvPr id="492" name="楕円 491"/>
        <xdr:cNvSpPr/>
      </xdr:nvSpPr>
      <xdr:spPr>
        <a:xfrm>
          <a:off x="6921500" y="165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8548</xdr:rowOff>
    </xdr:from>
    <xdr:ext cx="534377" cy="259045"/>
    <xdr:sp macro="" textlink="">
      <xdr:nvSpPr>
        <xdr:cNvPr id="493" name="テキスト ボックス 492"/>
        <xdr:cNvSpPr txBox="1"/>
      </xdr:nvSpPr>
      <xdr:spPr>
        <a:xfrm>
          <a:off x="6705111" y="162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6" name="テキスト ボックス 505"/>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20" name="直線コネクタ 519"/>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21"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22" name="直線コネクタ 521"/>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23"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4" name="直線コネクタ 523"/>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27523</xdr:rowOff>
    </xdr:from>
    <xdr:to>
      <xdr:col>85</xdr:col>
      <xdr:colOff>127000</xdr:colOff>
      <xdr:row>32</xdr:row>
      <xdr:rowOff>11847</xdr:rowOff>
    </xdr:to>
    <xdr:cxnSp macro="">
      <xdr:nvCxnSpPr>
        <xdr:cNvPr id="525" name="直線コネクタ 524"/>
        <xdr:cNvCxnSpPr/>
      </xdr:nvCxnSpPr>
      <xdr:spPr>
        <a:xfrm>
          <a:off x="15481300" y="5342473"/>
          <a:ext cx="8382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6" name="消防費平均値テキスト"/>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7" name="フローチャート: 判断 526"/>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124025</xdr:rowOff>
    </xdr:from>
    <xdr:to>
      <xdr:col>81</xdr:col>
      <xdr:colOff>50800</xdr:colOff>
      <xdr:row>31</xdr:row>
      <xdr:rowOff>27523</xdr:rowOff>
    </xdr:to>
    <xdr:cxnSp macro="">
      <xdr:nvCxnSpPr>
        <xdr:cNvPr id="528" name="直線コネクタ 527"/>
        <xdr:cNvCxnSpPr/>
      </xdr:nvCxnSpPr>
      <xdr:spPr>
        <a:xfrm>
          <a:off x="14592300" y="5267525"/>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9" name="フローチャート: 判断 528"/>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30" name="テキスト ボックス 529"/>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124025</xdr:rowOff>
    </xdr:from>
    <xdr:to>
      <xdr:col>76</xdr:col>
      <xdr:colOff>114300</xdr:colOff>
      <xdr:row>31</xdr:row>
      <xdr:rowOff>75366</xdr:rowOff>
    </xdr:to>
    <xdr:cxnSp macro="">
      <xdr:nvCxnSpPr>
        <xdr:cNvPr id="531" name="直線コネクタ 530"/>
        <xdr:cNvCxnSpPr/>
      </xdr:nvCxnSpPr>
      <xdr:spPr>
        <a:xfrm flipV="1">
          <a:off x="13703300" y="5267525"/>
          <a:ext cx="889000" cy="1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32" name="フローチャート: 判断 531"/>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33" name="テキスト ボックス 532"/>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75366</xdr:rowOff>
    </xdr:from>
    <xdr:to>
      <xdr:col>71</xdr:col>
      <xdr:colOff>177800</xdr:colOff>
      <xdr:row>33</xdr:row>
      <xdr:rowOff>69161</xdr:rowOff>
    </xdr:to>
    <xdr:cxnSp macro="">
      <xdr:nvCxnSpPr>
        <xdr:cNvPr id="534" name="直線コネクタ 533"/>
        <xdr:cNvCxnSpPr/>
      </xdr:nvCxnSpPr>
      <xdr:spPr>
        <a:xfrm flipV="1">
          <a:off x="12814300" y="5390316"/>
          <a:ext cx="889000" cy="3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5" name="フローチャート: 判断 534"/>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85942</xdr:rowOff>
    </xdr:from>
    <xdr:ext cx="534377" cy="259045"/>
    <xdr:sp macro="" textlink="">
      <xdr:nvSpPr>
        <xdr:cNvPr id="536" name="テキスト ボックス 535"/>
        <xdr:cNvSpPr txBox="1"/>
      </xdr:nvSpPr>
      <xdr:spPr>
        <a:xfrm>
          <a:off x="13436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7" name="フローチャート: 判断 536"/>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108475</xdr:rowOff>
    </xdr:from>
    <xdr:ext cx="534377" cy="259045"/>
    <xdr:sp macro="" textlink="">
      <xdr:nvSpPr>
        <xdr:cNvPr id="538" name="テキスト ボックス 537"/>
        <xdr:cNvSpPr txBox="1"/>
      </xdr:nvSpPr>
      <xdr:spPr>
        <a:xfrm>
          <a:off x="12547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132497</xdr:rowOff>
    </xdr:from>
    <xdr:to>
      <xdr:col>85</xdr:col>
      <xdr:colOff>177800</xdr:colOff>
      <xdr:row>32</xdr:row>
      <xdr:rowOff>62647</xdr:rowOff>
    </xdr:to>
    <xdr:sp macro="" textlink="">
      <xdr:nvSpPr>
        <xdr:cNvPr id="544" name="楕円 543"/>
        <xdr:cNvSpPr/>
      </xdr:nvSpPr>
      <xdr:spPr>
        <a:xfrm>
          <a:off x="16268700" y="54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155374</xdr:rowOff>
    </xdr:from>
    <xdr:ext cx="534377" cy="259045"/>
    <xdr:sp macro="" textlink="">
      <xdr:nvSpPr>
        <xdr:cNvPr id="545" name="消防費該当値テキスト"/>
        <xdr:cNvSpPr txBox="1"/>
      </xdr:nvSpPr>
      <xdr:spPr>
        <a:xfrm>
          <a:off x="16370300" y="52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148173</xdr:rowOff>
    </xdr:from>
    <xdr:to>
      <xdr:col>81</xdr:col>
      <xdr:colOff>101600</xdr:colOff>
      <xdr:row>31</xdr:row>
      <xdr:rowOff>78323</xdr:rowOff>
    </xdr:to>
    <xdr:sp macro="" textlink="">
      <xdr:nvSpPr>
        <xdr:cNvPr id="546" name="楕円 545"/>
        <xdr:cNvSpPr/>
      </xdr:nvSpPr>
      <xdr:spPr>
        <a:xfrm>
          <a:off x="15430500" y="52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94850</xdr:rowOff>
    </xdr:from>
    <xdr:ext cx="534377" cy="259045"/>
    <xdr:sp macro="" textlink="">
      <xdr:nvSpPr>
        <xdr:cNvPr id="547" name="テキスト ボックス 546"/>
        <xdr:cNvSpPr txBox="1"/>
      </xdr:nvSpPr>
      <xdr:spPr>
        <a:xfrm>
          <a:off x="15214111" y="506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73225</xdr:rowOff>
    </xdr:from>
    <xdr:to>
      <xdr:col>76</xdr:col>
      <xdr:colOff>165100</xdr:colOff>
      <xdr:row>31</xdr:row>
      <xdr:rowOff>3375</xdr:rowOff>
    </xdr:to>
    <xdr:sp macro="" textlink="">
      <xdr:nvSpPr>
        <xdr:cNvPr id="548" name="楕円 547"/>
        <xdr:cNvSpPr/>
      </xdr:nvSpPr>
      <xdr:spPr>
        <a:xfrm>
          <a:off x="14541500" y="52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19902</xdr:rowOff>
    </xdr:from>
    <xdr:ext cx="534377" cy="259045"/>
    <xdr:sp macro="" textlink="">
      <xdr:nvSpPr>
        <xdr:cNvPr id="549" name="テキスト ボックス 548"/>
        <xdr:cNvSpPr txBox="1"/>
      </xdr:nvSpPr>
      <xdr:spPr>
        <a:xfrm>
          <a:off x="14325111" y="49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24566</xdr:rowOff>
    </xdr:from>
    <xdr:to>
      <xdr:col>72</xdr:col>
      <xdr:colOff>38100</xdr:colOff>
      <xdr:row>31</xdr:row>
      <xdr:rowOff>126166</xdr:rowOff>
    </xdr:to>
    <xdr:sp macro="" textlink="">
      <xdr:nvSpPr>
        <xdr:cNvPr id="550" name="楕円 549"/>
        <xdr:cNvSpPr/>
      </xdr:nvSpPr>
      <xdr:spPr>
        <a:xfrm>
          <a:off x="13652500" y="5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142693</xdr:rowOff>
    </xdr:from>
    <xdr:ext cx="534377" cy="259045"/>
    <xdr:sp macro="" textlink="">
      <xdr:nvSpPr>
        <xdr:cNvPr id="551" name="テキスト ボックス 550"/>
        <xdr:cNvSpPr txBox="1"/>
      </xdr:nvSpPr>
      <xdr:spPr>
        <a:xfrm>
          <a:off x="13436111" y="511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18361</xdr:rowOff>
    </xdr:from>
    <xdr:to>
      <xdr:col>67</xdr:col>
      <xdr:colOff>101600</xdr:colOff>
      <xdr:row>33</xdr:row>
      <xdr:rowOff>119961</xdr:rowOff>
    </xdr:to>
    <xdr:sp macro="" textlink="">
      <xdr:nvSpPr>
        <xdr:cNvPr id="552" name="楕円 551"/>
        <xdr:cNvSpPr/>
      </xdr:nvSpPr>
      <xdr:spPr>
        <a:xfrm>
          <a:off x="12763500" y="56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136488</xdr:rowOff>
    </xdr:from>
    <xdr:ext cx="534377" cy="259045"/>
    <xdr:sp macro="" textlink="">
      <xdr:nvSpPr>
        <xdr:cNvPr id="553" name="テキスト ボックス 552"/>
        <xdr:cNvSpPr txBox="1"/>
      </xdr:nvSpPr>
      <xdr:spPr>
        <a:xfrm>
          <a:off x="12547111" y="54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8" name="直線コネクタ 577"/>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9"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80" name="直線コネクタ 579"/>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81"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82" name="直線コネクタ 581"/>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90989</xdr:rowOff>
    </xdr:from>
    <xdr:to>
      <xdr:col>85</xdr:col>
      <xdr:colOff>127000</xdr:colOff>
      <xdr:row>57</xdr:row>
      <xdr:rowOff>111392</xdr:rowOff>
    </xdr:to>
    <xdr:cxnSp macro="">
      <xdr:nvCxnSpPr>
        <xdr:cNvPr id="583" name="直線コネクタ 582"/>
        <xdr:cNvCxnSpPr/>
      </xdr:nvCxnSpPr>
      <xdr:spPr>
        <a:xfrm flipV="1">
          <a:off x="15481300" y="9863639"/>
          <a:ext cx="8382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4" name="教育費平均値テキスト"/>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5" name="フローチャート: 判断 584"/>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111392</xdr:rowOff>
    </xdr:from>
    <xdr:to>
      <xdr:col>81</xdr:col>
      <xdr:colOff>50800</xdr:colOff>
      <xdr:row>58</xdr:row>
      <xdr:rowOff>6159</xdr:rowOff>
    </xdr:to>
    <xdr:cxnSp macro="">
      <xdr:nvCxnSpPr>
        <xdr:cNvPr id="586" name="直線コネクタ 585"/>
        <xdr:cNvCxnSpPr/>
      </xdr:nvCxnSpPr>
      <xdr:spPr>
        <a:xfrm flipV="1">
          <a:off x="14592300" y="9884042"/>
          <a:ext cx="889000" cy="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7" name="フローチャート: 判断 586"/>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8" name="テキスト ボックス 587"/>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102248</xdr:rowOff>
    </xdr:from>
    <xdr:to>
      <xdr:col>76</xdr:col>
      <xdr:colOff>114300</xdr:colOff>
      <xdr:row>58</xdr:row>
      <xdr:rowOff>6159</xdr:rowOff>
    </xdr:to>
    <xdr:cxnSp macro="">
      <xdr:nvCxnSpPr>
        <xdr:cNvPr id="589" name="直線コネクタ 588"/>
        <xdr:cNvCxnSpPr/>
      </xdr:nvCxnSpPr>
      <xdr:spPr>
        <a:xfrm>
          <a:off x="13703300" y="9874898"/>
          <a:ext cx="889000" cy="7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90" name="フローチャート: 判断 589"/>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91" name="テキスト ボックス 590"/>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102248</xdr:rowOff>
    </xdr:from>
    <xdr:to>
      <xdr:col>71</xdr:col>
      <xdr:colOff>177800</xdr:colOff>
      <xdr:row>57</xdr:row>
      <xdr:rowOff>124917</xdr:rowOff>
    </xdr:to>
    <xdr:cxnSp macro="">
      <xdr:nvCxnSpPr>
        <xdr:cNvPr id="592" name="直線コネクタ 591"/>
        <xdr:cNvCxnSpPr/>
      </xdr:nvCxnSpPr>
      <xdr:spPr>
        <a:xfrm flipV="1">
          <a:off x="12814300" y="9874898"/>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93" name="フローチャート: 判断 592"/>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106690</xdr:rowOff>
    </xdr:from>
    <xdr:ext cx="534377" cy="259045"/>
    <xdr:sp macro="" textlink="">
      <xdr:nvSpPr>
        <xdr:cNvPr id="594" name="テキスト ボックス 593"/>
        <xdr:cNvSpPr txBox="1"/>
      </xdr:nvSpPr>
      <xdr:spPr>
        <a:xfrm>
          <a:off x="13436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5" name="フローチャート: 判断 594"/>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6" name="テキスト ボックス 595"/>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40189</xdr:rowOff>
    </xdr:from>
    <xdr:to>
      <xdr:col>85</xdr:col>
      <xdr:colOff>177800</xdr:colOff>
      <xdr:row>57</xdr:row>
      <xdr:rowOff>141789</xdr:rowOff>
    </xdr:to>
    <xdr:sp macro="" textlink="">
      <xdr:nvSpPr>
        <xdr:cNvPr id="602" name="楕円 601"/>
        <xdr:cNvSpPr/>
      </xdr:nvSpPr>
      <xdr:spPr>
        <a:xfrm>
          <a:off x="16268700" y="98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18616</xdr:rowOff>
    </xdr:from>
    <xdr:ext cx="534377" cy="259045"/>
    <xdr:sp macro="" textlink="">
      <xdr:nvSpPr>
        <xdr:cNvPr id="603" name="教育費該当値テキスト"/>
        <xdr:cNvSpPr txBox="1"/>
      </xdr:nvSpPr>
      <xdr:spPr>
        <a:xfrm>
          <a:off x="16370300" y="979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60592</xdr:rowOff>
    </xdr:from>
    <xdr:to>
      <xdr:col>81</xdr:col>
      <xdr:colOff>101600</xdr:colOff>
      <xdr:row>57</xdr:row>
      <xdr:rowOff>162192</xdr:rowOff>
    </xdr:to>
    <xdr:sp macro="" textlink="">
      <xdr:nvSpPr>
        <xdr:cNvPr id="604" name="楕円 603"/>
        <xdr:cNvSpPr/>
      </xdr:nvSpPr>
      <xdr:spPr>
        <a:xfrm>
          <a:off x="15430500" y="98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153319</xdr:rowOff>
    </xdr:from>
    <xdr:ext cx="534377" cy="259045"/>
    <xdr:sp macro="" textlink="">
      <xdr:nvSpPr>
        <xdr:cNvPr id="605" name="テキスト ボックス 604"/>
        <xdr:cNvSpPr txBox="1"/>
      </xdr:nvSpPr>
      <xdr:spPr>
        <a:xfrm>
          <a:off x="15214111" y="99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126809</xdr:rowOff>
    </xdr:from>
    <xdr:to>
      <xdr:col>76</xdr:col>
      <xdr:colOff>165100</xdr:colOff>
      <xdr:row>58</xdr:row>
      <xdr:rowOff>56959</xdr:rowOff>
    </xdr:to>
    <xdr:sp macro="" textlink="">
      <xdr:nvSpPr>
        <xdr:cNvPr id="606" name="楕円 605"/>
        <xdr:cNvSpPr/>
      </xdr:nvSpPr>
      <xdr:spPr>
        <a:xfrm>
          <a:off x="14541500" y="98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48086</xdr:rowOff>
    </xdr:from>
    <xdr:ext cx="534377" cy="259045"/>
    <xdr:sp macro="" textlink="">
      <xdr:nvSpPr>
        <xdr:cNvPr id="607" name="テキスト ボックス 606"/>
        <xdr:cNvSpPr txBox="1"/>
      </xdr:nvSpPr>
      <xdr:spPr>
        <a:xfrm>
          <a:off x="14325111" y="999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51448</xdr:rowOff>
    </xdr:from>
    <xdr:to>
      <xdr:col>72</xdr:col>
      <xdr:colOff>38100</xdr:colOff>
      <xdr:row>57</xdr:row>
      <xdr:rowOff>153048</xdr:rowOff>
    </xdr:to>
    <xdr:sp macro="" textlink="">
      <xdr:nvSpPr>
        <xdr:cNvPr id="608" name="楕円 607"/>
        <xdr:cNvSpPr/>
      </xdr:nvSpPr>
      <xdr:spPr>
        <a:xfrm>
          <a:off x="13652500" y="98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144175</xdr:rowOff>
    </xdr:from>
    <xdr:ext cx="534377" cy="259045"/>
    <xdr:sp macro="" textlink="">
      <xdr:nvSpPr>
        <xdr:cNvPr id="609" name="テキスト ボックス 608"/>
        <xdr:cNvSpPr txBox="1"/>
      </xdr:nvSpPr>
      <xdr:spPr>
        <a:xfrm>
          <a:off x="13436111" y="99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74117</xdr:rowOff>
    </xdr:from>
    <xdr:to>
      <xdr:col>67</xdr:col>
      <xdr:colOff>101600</xdr:colOff>
      <xdr:row>58</xdr:row>
      <xdr:rowOff>4267</xdr:rowOff>
    </xdr:to>
    <xdr:sp macro="" textlink="">
      <xdr:nvSpPr>
        <xdr:cNvPr id="610" name="楕円 609"/>
        <xdr:cNvSpPr/>
      </xdr:nvSpPr>
      <xdr:spPr>
        <a:xfrm>
          <a:off x="12763500" y="98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166844</xdr:rowOff>
    </xdr:from>
    <xdr:ext cx="534377" cy="259045"/>
    <xdr:sp macro="" textlink="">
      <xdr:nvSpPr>
        <xdr:cNvPr id="611" name="テキスト ボックス 610"/>
        <xdr:cNvSpPr txBox="1"/>
      </xdr:nvSpPr>
      <xdr:spPr>
        <a:xfrm>
          <a:off x="12547111" y="99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33" name="直線コネクタ 632"/>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4"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6"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7" name="直線コネクタ 636"/>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94712</xdr:rowOff>
    </xdr:from>
    <xdr:to>
      <xdr:col>85</xdr:col>
      <xdr:colOff>127000</xdr:colOff>
      <xdr:row>78</xdr:row>
      <xdr:rowOff>111125</xdr:rowOff>
    </xdr:to>
    <xdr:cxnSp macro="">
      <xdr:nvCxnSpPr>
        <xdr:cNvPr id="638" name="直線コネクタ 637"/>
        <xdr:cNvCxnSpPr/>
      </xdr:nvCxnSpPr>
      <xdr:spPr>
        <a:xfrm flipV="1">
          <a:off x="15481300" y="13467812"/>
          <a:ext cx="8382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57635</xdr:rowOff>
    </xdr:from>
    <xdr:ext cx="378565" cy="259045"/>
    <xdr:sp macro="" textlink="">
      <xdr:nvSpPr>
        <xdr:cNvPr id="639" name="災害復旧費平均値テキスト"/>
        <xdr:cNvSpPr txBox="1"/>
      </xdr:nvSpPr>
      <xdr:spPr>
        <a:xfrm>
          <a:off x="16370300" y="13430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40" name="フローチャート: 判断 639"/>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25628</xdr:rowOff>
    </xdr:from>
    <xdr:to>
      <xdr:col>81</xdr:col>
      <xdr:colOff>50800</xdr:colOff>
      <xdr:row>78</xdr:row>
      <xdr:rowOff>111125</xdr:rowOff>
    </xdr:to>
    <xdr:cxnSp macro="">
      <xdr:nvCxnSpPr>
        <xdr:cNvPr id="641" name="直線コネクタ 640"/>
        <xdr:cNvCxnSpPr/>
      </xdr:nvCxnSpPr>
      <xdr:spPr>
        <a:xfrm>
          <a:off x="14592300" y="13398728"/>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42" name="フローチャート: 判断 641"/>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43" name="テキスト ボックス 642"/>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109617</xdr:rowOff>
    </xdr:from>
    <xdr:to>
      <xdr:col>76</xdr:col>
      <xdr:colOff>114300</xdr:colOff>
      <xdr:row>78</xdr:row>
      <xdr:rowOff>25628</xdr:rowOff>
    </xdr:to>
    <xdr:cxnSp macro="">
      <xdr:nvCxnSpPr>
        <xdr:cNvPr id="644" name="直線コネクタ 643"/>
        <xdr:cNvCxnSpPr/>
      </xdr:nvCxnSpPr>
      <xdr:spPr>
        <a:xfrm>
          <a:off x="13703300" y="13311267"/>
          <a:ext cx="889000" cy="8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5" name="フローチャート: 判断 644"/>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6" name="テキスト ボックス 645"/>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56124</xdr:rowOff>
    </xdr:from>
    <xdr:to>
      <xdr:col>71</xdr:col>
      <xdr:colOff>177800</xdr:colOff>
      <xdr:row>77</xdr:row>
      <xdr:rowOff>109617</xdr:rowOff>
    </xdr:to>
    <xdr:cxnSp macro="">
      <xdr:nvCxnSpPr>
        <xdr:cNvPr id="647" name="直線コネクタ 646"/>
        <xdr:cNvCxnSpPr/>
      </xdr:nvCxnSpPr>
      <xdr:spPr>
        <a:xfrm>
          <a:off x="12814300" y="13086324"/>
          <a:ext cx="889000" cy="2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8" name="フローチャート: 判断 647"/>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24945</xdr:rowOff>
    </xdr:from>
    <xdr:ext cx="469744" cy="259045"/>
    <xdr:sp macro="" textlink="">
      <xdr:nvSpPr>
        <xdr:cNvPr id="649" name="テキスト ボックス 648"/>
        <xdr:cNvSpPr txBox="1"/>
      </xdr:nvSpPr>
      <xdr:spPr>
        <a:xfrm>
          <a:off x="13468428" y="1339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50" name="フローチャート: 判断 649"/>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96221</xdr:rowOff>
    </xdr:from>
    <xdr:ext cx="469744" cy="259045"/>
    <xdr:sp macro="" textlink="">
      <xdr:nvSpPr>
        <xdr:cNvPr id="651" name="テキスト ボックス 650"/>
        <xdr:cNvSpPr txBox="1"/>
      </xdr:nvSpPr>
      <xdr:spPr>
        <a:xfrm>
          <a:off x="12579428"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43912</xdr:rowOff>
    </xdr:from>
    <xdr:to>
      <xdr:col>85</xdr:col>
      <xdr:colOff>177800</xdr:colOff>
      <xdr:row>78</xdr:row>
      <xdr:rowOff>145512</xdr:rowOff>
    </xdr:to>
    <xdr:sp macro="" textlink="">
      <xdr:nvSpPr>
        <xdr:cNvPr id="657" name="楕円 656"/>
        <xdr:cNvSpPr/>
      </xdr:nvSpPr>
      <xdr:spPr>
        <a:xfrm>
          <a:off x="16268700" y="134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3289</xdr:rowOff>
    </xdr:from>
    <xdr:ext cx="378565" cy="259045"/>
    <xdr:sp macro="" textlink="">
      <xdr:nvSpPr>
        <xdr:cNvPr id="658" name="災害復旧費該当値テキスト"/>
        <xdr:cNvSpPr txBox="1"/>
      </xdr:nvSpPr>
      <xdr:spPr>
        <a:xfrm>
          <a:off x="16370300" y="13204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60325</xdr:rowOff>
    </xdr:from>
    <xdr:to>
      <xdr:col>81</xdr:col>
      <xdr:colOff>101600</xdr:colOff>
      <xdr:row>78</xdr:row>
      <xdr:rowOff>161925</xdr:rowOff>
    </xdr:to>
    <xdr:sp macro="" textlink="">
      <xdr:nvSpPr>
        <xdr:cNvPr id="659" name="楕円 658"/>
        <xdr:cNvSpPr/>
      </xdr:nvSpPr>
      <xdr:spPr>
        <a:xfrm>
          <a:off x="15430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153052</xdr:rowOff>
    </xdr:from>
    <xdr:ext cx="378565" cy="259045"/>
    <xdr:sp macro="" textlink="">
      <xdr:nvSpPr>
        <xdr:cNvPr id="660" name="テキスト ボックス 659"/>
        <xdr:cNvSpPr txBox="1"/>
      </xdr:nvSpPr>
      <xdr:spPr>
        <a:xfrm>
          <a:off x="15292017" y="135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146278</xdr:rowOff>
    </xdr:from>
    <xdr:to>
      <xdr:col>76</xdr:col>
      <xdr:colOff>165100</xdr:colOff>
      <xdr:row>78</xdr:row>
      <xdr:rowOff>76428</xdr:rowOff>
    </xdr:to>
    <xdr:sp macro="" textlink="">
      <xdr:nvSpPr>
        <xdr:cNvPr id="661" name="楕円 660"/>
        <xdr:cNvSpPr/>
      </xdr:nvSpPr>
      <xdr:spPr>
        <a:xfrm>
          <a:off x="14541500" y="133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67555</xdr:rowOff>
    </xdr:from>
    <xdr:ext cx="469744" cy="259045"/>
    <xdr:sp macro="" textlink="">
      <xdr:nvSpPr>
        <xdr:cNvPr id="662" name="テキスト ボックス 661"/>
        <xdr:cNvSpPr txBox="1"/>
      </xdr:nvSpPr>
      <xdr:spPr>
        <a:xfrm>
          <a:off x="14357428" y="1344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58817</xdr:rowOff>
    </xdr:from>
    <xdr:to>
      <xdr:col>72</xdr:col>
      <xdr:colOff>38100</xdr:colOff>
      <xdr:row>77</xdr:row>
      <xdr:rowOff>160417</xdr:rowOff>
    </xdr:to>
    <xdr:sp macro="" textlink="">
      <xdr:nvSpPr>
        <xdr:cNvPr id="663" name="楕円 662"/>
        <xdr:cNvSpPr/>
      </xdr:nvSpPr>
      <xdr:spPr>
        <a:xfrm>
          <a:off x="13652500" y="132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5494</xdr:rowOff>
    </xdr:from>
    <xdr:ext cx="469744" cy="259045"/>
    <xdr:sp macro="" textlink="">
      <xdr:nvSpPr>
        <xdr:cNvPr id="664" name="テキスト ボックス 663"/>
        <xdr:cNvSpPr txBox="1"/>
      </xdr:nvSpPr>
      <xdr:spPr>
        <a:xfrm>
          <a:off x="13468428" y="1303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5324</xdr:rowOff>
    </xdr:from>
    <xdr:to>
      <xdr:col>67</xdr:col>
      <xdr:colOff>101600</xdr:colOff>
      <xdr:row>76</xdr:row>
      <xdr:rowOff>106924</xdr:rowOff>
    </xdr:to>
    <xdr:sp macro="" textlink="">
      <xdr:nvSpPr>
        <xdr:cNvPr id="665" name="楕円 664"/>
        <xdr:cNvSpPr/>
      </xdr:nvSpPr>
      <xdr:spPr>
        <a:xfrm>
          <a:off x="12763500" y="130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123451</xdr:rowOff>
    </xdr:from>
    <xdr:ext cx="469744" cy="259045"/>
    <xdr:sp macro="" textlink="">
      <xdr:nvSpPr>
        <xdr:cNvPr id="666" name="テキスト ボックス 665"/>
        <xdr:cNvSpPr txBox="1"/>
      </xdr:nvSpPr>
      <xdr:spPr>
        <a:xfrm>
          <a:off x="12579428" y="1281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9" name="直線コネクタ 688"/>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90"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91" name="直線コネクタ 690"/>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92"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93" name="直線コネクタ 692"/>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145597</xdr:rowOff>
    </xdr:from>
    <xdr:to>
      <xdr:col>85</xdr:col>
      <xdr:colOff>127000</xdr:colOff>
      <xdr:row>95</xdr:row>
      <xdr:rowOff>9353</xdr:rowOff>
    </xdr:to>
    <xdr:cxnSp macro="">
      <xdr:nvCxnSpPr>
        <xdr:cNvPr id="694" name="直線コネクタ 693"/>
        <xdr:cNvCxnSpPr/>
      </xdr:nvCxnSpPr>
      <xdr:spPr>
        <a:xfrm flipV="1">
          <a:off x="15481300" y="16261897"/>
          <a:ext cx="838200" cy="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95" name="公債費平均値テキスト"/>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6" name="フローチャート: 判断 695"/>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9353</xdr:rowOff>
    </xdr:from>
    <xdr:to>
      <xdr:col>81</xdr:col>
      <xdr:colOff>50800</xdr:colOff>
      <xdr:row>95</xdr:row>
      <xdr:rowOff>24623</xdr:rowOff>
    </xdr:to>
    <xdr:cxnSp macro="">
      <xdr:nvCxnSpPr>
        <xdr:cNvPr id="697" name="直線コネクタ 696"/>
        <xdr:cNvCxnSpPr/>
      </xdr:nvCxnSpPr>
      <xdr:spPr>
        <a:xfrm flipV="1">
          <a:off x="14592300" y="16297103"/>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8" name="フローチャート: 判断 697"/>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9" name="テキスト ボックス 698"/>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24623</xdr:rowOff>
    </xdr:from>
    <xdr:to>
      <xdr:col>76</xdr:col>
      <xdr:colOff>114300</xdr:colOff>
      <xdr:row>95</xdr:row>
      <xdr:rowOff>52420</xdr:rowOff>
    </xdr:to>
    <xdr:cxnSp macro="">
      <xdr:nvCxnSpPr>
        <xdr:cNvPr id="700" name="直線コネクタ 699"/>
        <xdr:cNvCxnSpPr/>
      </xdr:nvCxnSpPr>
      <xdr:spPr>
        <a:xfrm flipV="1">
          <a:off x="13703300" y="16312373"/>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701" name="フローチャート: 判断 700"/>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702" name="テキスト ボックス 701"/>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171109</xdr:rowOff>
    </xdr:from>
    <xdr:to>
      <xdr:col>71</xdr:col>
      <xdr:colOff>177800</xdr:colOff>
      <xdr:row>95</xdr:row>
      <xdr:rowOff>52420</xdr:rowOff>
    </xdr:to>
    <xdr:cxnSp macro="">
      <xdr:nvCxnSpPr>
        <xdr:cNvPr id="703" name="直線コネクタ 702"/>
        <xdr:cNvCxnSpPr/>
      </xdr:nvCxnSpPr>
      <xdr:spPr>
        <a:xfrm>
          <a:off x="12814300" y="16287409"/>
          <a:ext cx="8890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4" name="フローチャート: 判断 703"/>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157556</xdr:rowOff>
    </xdr:from>
    <xdr:ext cx="534377" cy="259045"/>
    <xdr:sp macro="" textlink="">
      <xdr:nvSpPr>
        <xdr:cNvPr id="705" name="テキスト ボックス 704"/>
        <xdr:cNvSpPr txBox="1"/>
      </xdr:nvSpPr>
      <xdr:spPr>
        <a:xfrm>
          <a:off x="13436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6" name="フローチャート: 判断 705"/>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707" name="テキスト ボックス 706"/>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94797</xdr:rowOff>
    </xdr:from>
    <xdr:to>
      <xdr:col>85</xdr:col>
      <xdr:colOff>177800</xdr:colOff>
      <xdr:row>95</xdr:row>
      <xdr:rowOff>24947</xdr:rowOff>
    </xdr:to>
    <xdr:sp macro="" textlink="">
      <xdr:nvSpPr>
        <xdr:cNvPr id="713" name="楕円 712"/>
        <xdr:cNvSpPr/>
      </xdr:nvSpPr>
      <xdr:spPr>
        <a:xfrm>
          <a:off x="16268700" y="1621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117674</xdr:rowOff>
    </xdr:from>
    <xdr:ext cx="534377" cy="259045"/>
    <xdr:sp macro="" textlink="">
      <xdr:nvSpPr>
        <xdr:cNvPr id="714" name="公債費該当値テキスト"/>
        <xdr:cNvSpPr txBox="1"/>
      </xdr:nvSpPr>
      <xdr:spPr>
        <a:xfrm>
          <a:off x="16370300" y="160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130003</xdr:rowOff>
    </xdr:from>
    <xdr:to>
      <xdr:col>81</xdr:col>
      <xdr:colOff>101600</xdr:colOff>
      <xdr:row>95</xdr:row>
      <xdr:rowOff>60153</xdr:rowOff>
    </xdr:to>
    <xdr:sp macro="" textlink="">
      <xdr:nvSpPr>
        <xdr:cNvPr id="715" name="楕円 714"/>
        <xdr:cNvSpPr/>
      </xdr:nvSpPr>
      <xdr:spPr>
        <a:xfrm>
          <a:off x="15430500" y="162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76680</xdr:rowOff>
    </xdr:from>
    <xdr:ext cx="534377" cy="259045"/>
    <xdr:sp macro="" textlink="">
      <xdr:nvSpPr>
        <xdr:cNvPr id="716" name="テキスト ボックス 715"/>
        <xdr:cNvSpPr txBox="1"/>
      </xdr:nvSpPr>
      <xdr:spPr>
        <a:xfrm>
          <a:off x="15214111" y="1602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145273</xdr:rowOff>
    </xdr:from>
    <xdr:to>
      <xdr:col>76</xdr:col>
      <xdr:colOff>165100</xdr:colOff>
      <xdr:row>95</xdr:row>
      <xdr:rowOff>75423</xdr:rowOff>
    </xdr:to>
    <xdr:sp macro="" textlink="">
      <xdr:nvSpPr>
        <xdr:cNvPr id="717" name="楕円 716"/>
        <xdr:cNvSpPr/>
      </xdr:nvSpPr>
      <xdr:spPr>
        <a:xfrm>
          <a:off x="14541500" y="162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91950</xdr:rowOff>
    </xdr:from>
    <xdr:ext cx="534377" cy="259045"/>
    <xdr:sp macro="" textlink="">
      <xdr:nvSpPr>
        <xdr:cNvPr id="718" name="テキスト ボックス 717"/>
        <xdr:cNvSpPr txBox="1"/>
      </xdr:nvSpPr>
      <xdr:spPr>
        <a:xfrm>
          <a:off x="14325111" y="1603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1620</xdr:rowOff>
    </xdr:from>
    <xdr:to>
      <xdr:col>72</xdr:col>
      <xdr:colOff>38100</xdr:colOff>
      <xdr:row>95</xdr:row>
      <xdr:rowOff>103220</xdr:rowOff>
    </xdr:to>
    <xdr:sp macro="" textlink="">
      <xdr:nvSpPr>
        <xdr:cNvPr id="719" name="楕円 718"/>
        <xdr:cNvSpPr/>
      </xdr:nvSpPr>
      <xdr:spPr>
        <a:xfrm>
          <a:off x="13652500" y="162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119747</xdr:rowOff>
    </xdr:from>
    <xdr:ext cx="534377" cy="259045"/>
    <xdr:sp macro="" textlink="">
      <xdr:nvSpPr>
        <xdr:cNvPr id="720" name="テキスト ボックス 719"/>
        <xdr:cNvSpPr txBox="1"/>
      </xdr:nvSpPr>
      <xdr:spPr>
        <a:xfrm>
          <a:off x="13436111" y="160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120309</xdr:rowOff>
    </xdr:from>
    <xdr:to>
      <xdr:col>67</xdr:col>
      <xdr:colOff>101600</xdr:colOff>
      <xdr:row>95</xdr:row>
      <xdr:rowOff>50459</xdr:rowOff>
    </xdr:to>
    <xdr:sp macro="" textlink="">
      <xdr:nvSpPr>
        <xdr:cNvPr id="721" name="楕円 720"/>
        <xdr:cNvSpPr/>
      </xdr:nvSpPr>
      <xdr:spPr>
        <a:xfrm>
          <a:off x="12763500" y="1623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66986</xdr:rowOff>
    </xdr:from>
    <xdr:ext cx="534377" cy="259045"/>
    <xdr:sp macro="" textlink="">
      <xdr:nvSpPr>
        <xdr:cNvPr id="722" name="テキスト ボックス 721"/>
        <xdr:cNvSpPr txBox="1"/>
      </xdr:nvSpPr>
      <xdr:spPr>
        <a:xfrm>
          <a:off x="12547111" y="160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6" name="直線コネクタ 745"/>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9"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50" name="直線コネクタ 749"/>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52"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53" name="フローチャート: 判断 752"/>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61976</xdr:rowOff>
    </xdr:from>
    <xdr:to>
      <xdr:col>111</xdr:col>
      <xdr:colOff>177800</xdr:colOff>
      <xdr:row>39</xdr:row>
      <xdr:rowOff>44450</xdr:rowOff>
    </xdr:to>
    <xdr:cxnSp macro="">
      <xdr:nvCxnSpPr>
        <xdr:cNvPr id="754" name="直線コネクタ 753"/>
        <xdr:cNvCxnSpPr/>
      </xdr:nvCxnSpPr>
      <xdr:spPr>
        <a:xfrm>
          <a:off x="20434300" y="6062726"/>
          <a:ext cx="889000" cy="6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5" name="フローチャート: 判断 754"/>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6" name="テキスト ボックス 755"/>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61976</xdr:rowOff>
    </xdr:from>
    <xdr:to>
      <xdr:col>107</xdr:col>
      <xdr:colOff>50800</xdr:colOff>
      <xdr:row>39</xdr:row>
      <xdr:rowOff>44450</xdr:rowOff>
    </xdr:to>
    <xdr:cxnSp macro="">
      <xdr:nvCxnSpPr>
        <xdr:cNvPr id="757" name="直線コネクタ 756"/>
        <xdr:cNvCxnSpPr/>
      </xdr:nvCxnSpPr>
      <xdr:spPr>
        <a:xfrm flipV="1">
          <a:off x="19545300" y="6062726"/>
          <a:ext cx="889000" cy="6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8" name="フローチャート: 判断 757"/>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135907</xdr:rowOff>
    </xdr:from>
    <xdr:ext cx="378565" cy="259045"/>
    <xdr:sp macro="" textlink="">
      <xdr:nvSpPr>
        <xdr:cNvPr id="759" name="テキスト ボックス 758"/>
        <xdr:cNvSpPr txBox="1"/>
      </xdr:nvSpPr>
      <xdr:spPr>
        <a:xfrm>
          <a:off x="20245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61" name="フローチャート: 判断 760"/>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62" name="テキスト ボックス 761"/>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63" name="フローチャート: 判断 762"/>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4" name="テキスト ボックス 763"/>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11176</xdr:rowOff>
    </xdr:from>
    <xdr:to>
      <xdr:col>107</xdr:col>
      <xdr:colOff>101600</xdr:colOff>
      <xdr:row>35</xdr:row>
      <xdr:rowOff>112776</xdr:rowOff>
    </xdr:to>
    <xdr:sp macro="" textlink="">
      <xdr:nvSpPr>
        <xdr:cNvPr id="774" name="楕円 773"/>
        <xdr:cNvSpPr/>
      </xdr:nvSpPr>
      <xdr:spPr>
        <a:xfrm>
          <a:off x="20383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129303</xdr:rowOff>
    </xdr:from>
    <xdr:ext cx="378565" cy="259045"/>
    <xdr:sp macro="" textlink="">
      <xdr:nvSpPr>
        <xdr:cNvPr id="775" name="テキスト ボックス 774"/>
        <xdr:cNvSpPr txBox="1"/>
      </xdr:nvSpPr>
      <xdr:spPr>
        <a:xfrm>
          <a:off x="20245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15,706</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円となっており、類似団体の中で最も高い水準となっている。また、商工費についても、住民一人当たり</a:t>
          </a:r>
          <a:r>
            <a:rPr kumimoji="1" lang="en-US" altLang="ja-JP" sz="1300">
              <a:latin typeface="ＭＳ Ｐゴシック" panose="020B0600070205080204" pitchFamily="50" charset="-128"/>
              <a:ea typeface="ＭＳ Ｐゴシック" panose="020B0600070205080204" pitchFamily="50" charset="-128"/>
            </a:rPr>
            <a:t>15,466</a:t>
          </a:r>
          <a:r>
            <a:rPr kumimoji="1" lang="ja-JP" altLang="en-US" sz="1300">
              <a:latin typeface="ＭＳ Ｐゴシック" panose="020B0600070205080204" pitchFamily="50" charset="-128"/>
              <a:ea typeface="ＭＳ Ｐゴシック" panose="020B0600070205080204" pitchFamily="50" charset="-128"/>
            </a:rPr>
            <a:t>円となっており、類似団体の中では比較的高い水準となっている。</a:t>
          </a:r>
        </a:p>
        <a:p>
          <a:r>
            <a:rPr kumimoji="1" lang="ja-JP" altLang="en-US" sz="1300">
              <a:latin typeface="ＭＳ Ｐゴシック" panose="020B0600070205080204" pitchFamily="50" charset="-128"/>
              <a:ea typeface="ＭＳ Ｐゴシック" panose="020B0600070205080204" pitchFamily="50" charset="-128"/>
            </a:rPr>
            <a:t>　これらは、多面的機能支払交付金事業に係る支出や、中小企業等金融対策事業や企業立地等奨励金に係る支出など、地域資源の質向上や保全、経済の活性化に取り組んでいることによるものである。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財政運営健全化計画において、歳入規模に見合った財政運営とし、平成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年度以降、財源不足を補うための財政調整基金からの取り崩しを行っておらず、基金の残高は増加傾向にある。</a:t>
          </a:r>
        </a:p>
        <a:p>
          <a:r>
            <a:rPr kumimoji="1" lang="ja-JP" altLang="en-US" sz="1200">
              <a:latin typeface="ＭＳ ゴシック" pitchFamily="49" charset="-128"/>
              <a:ea typeface="ＭＳ ゴシック" pitchFamily="49" charset="-128"/>
            </a:rPr>
            <a:t>　しかしながら、今後は歳入の確保が厳しくなる状況が予想されることから、これまで積極的に積み増しを行ってきた各種基金を計画的・有効的に活用していくこととしている。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標準財政規模比については、国民健康保険が平成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年度から県単位化となり、制度が大きく変わったことにより、標準財政規模比が減少となっている。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今後も赤字や資金不足とならないよう、適正な会計管理に努めていく。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80589837</v>
      </c>
      <c r="BO4" s="461"/>
      <c r="BP4" s="461"/>
      <c r="BQ4" s="461"/>
      <c r="BR4" s="461"/>
      <c r="BS4" s="461"/>
      <c r="BT4" s="461"/>
      <c r="BU4" s="462"/>
      <c r="BV4" s="460">
        <v>79223754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1.6</v>
      </c>
      <c r="CU4" s="642"/>
      <c r="CV4" s="642"/>
      <c r="CW4" s="642"/>
      <c r="CX4" s="642"/>
      <c r="CY4" s="642"/>
      <c r="CZ4" s="642"/>
      <c r="DA4" s="643"/>
      <c r="DB4" s="641">
        <v>1.7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79388851</v>
      </c>
      <c r="BO5" s="466"/>
      <c r="BP5" s="466"/>
      <c r="BQ5" s="466"/>
      <c r="BR5" s="466"/>
      <c r="BS5" s="466"/>
      <c r="BT5" s="466"/>
      <c r="BU5" s="467"/>
      <c r="BV5" s="465">
        <v>78134781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93.3</v>
      </c>
      <c r="CU5" s="436"/>
      <c r="CV5" s="436"/>
      <c r="CW5" s="436"/>
      <c r="CX5" s="436"/>
      <c r="CY5" s="436"/>
      <c r="CZ5" s="436"/>
      <c r="DA5" s="437"/>
      <c r="DB5" s="435">
        <v>90.9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1200986</v>
      </c>
      <c r="BO6" s="466"/>
      <c r="BP6" s="466"/>
      <c r="BQ6" s="466"/>
      <c r="BR6" s="466"/>
      <c r="BS6" s="466"/>
      <c r="BT6" s="466"/>
      <c r="BU6" s="467"/>
      <c r="BV6" s="465">
        <v>1088973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99.3</v>
      </c>
      <c r="CU6" s="616"/>
      <c r="CV6" s="616"/>
      <c r="CW6" s="616"/>
      <c r="CX6" s="616"/>
      <c r="CY6" s="616"/>
      <c r="CZ6" s="616"/>
      <c r="DA6" s="617"/>
      <c r="DB6" s="615">
        <v>96.7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456100</v>
      </c>
      <c r="BO7" s="466"/>
      <c r="BP7" s="466"/>
      <c r="BQ7" s="466"/>
      <c r="BR7" s="466"/>
      <c r="BS7" s="466"/>
      <c r="BT7" s="466"/>
      <c r="BU7" s="467"/>
      <c r="BV7" s="465">
        <v>311875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45989172</v>
      </c>
      <c r="CU7" s="466"/>
      <c r="CV7" s="466"/>
      <c r="CW7" s="466"/>
      <c r="CX7" s="466"/>
      <c r="CY7" s="466"/>
      <c r="CZ7" s="466"/>
      <c r="DA7" s="467"/>
      <c r="DB7" s="465">
        <v>45858759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744886</v>
      </c>
      <c r="BO8" s="466"/>
      <c r="BP8" s="466"/>
      <c r="BQ8" s="466"/>
      <c r="BR8" s="466"/>
      <c r="BS8" s="466"/>
      <c r="BT8" s="466"/>
      <c r="BU8" s="467"/>
      <c r="BV8" s="465">
        <v>777098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197422</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-32212</v>
      </c>
      <c r="BO9" s="466"/>
      <c r="BP9" s="466"/>
      <c r="BQ9" s="466"/>
      <c r="BR9" s="466"/>
      <c r="BS9" s="466"/>
      <c r="BT9" s="466"/>
      <c r="BU9" s="467"/>
      <c r="BV9" s="465">
        <v>21924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17.899999999999999</v>
      </c>
      <c r="CU9" s="436"/>
      <c r="CV9" s="436"/>
      <c r="CW9" s="436"/>
      <c r="CX9" s="436"/>
      <c r="CY9" s="436"/>
      <c r="CZ9" s="436"/>
      <c r="DA9" s="437"/>
      <c r="DB9" s="435">
        <v>17.5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196628</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728</v>
      </c>
      <c r="BO10" s="466"/>
      <c r="BP10" s="466"/>
      <c r="BQ10" s="466"/>
      <c r="BR10" s="466"/>
      <c r="BS10" s="466"/>
      <c r="BT10" s="466"/>
      <c r="BU10" s="467"/>
      <c r="BV10" s="465">
        <v>1150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192246</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102</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190625</v>
      </c>
      <c r="S13" s="569"/>
      <c r="T13" s="569"/>
      <c r="U13" s="569"/>
      <c r="V13" s="570"/>
      <c r="W13" s="556" t="s">
        <v>138</v>
      </c>
      <c r="X13" s="478"/>
      <c r="Y13" s="478"/>
      <c r="Z13" s="478"/>
      <c r="AA13" s="478"/>
      <c r="AB13" s="479"/>
      <c r="AC13" s="441">
        <v>4750</v>
      </c>
      <c r="AD13" s="442"/>
      <c r="AE13" s="442"/>
      <c r="AF13" s="442"/>
      <c r="AG13" s="443"/>
      <c r="AH13" s="441">
        <v>5709</v>
      </c>
      <c r="AI13" s="442"/>
      <c r="AJ13" s="442"/>
      <c r="AK13" s="442"/>
      <c r="AL13" s="444"/>
      <c r="AM13" s="534" t="s">
        <v>139</v>
      </c>
      <c r="AN13" s="439"/>
      <c r="AO13" s="439"/>
      <c r="AP13" s="439"/>
      <c r="AQ13" s="439"/>
      <c r="AR13" s="439"/>
      <c r="AS13" s="439"/>
      <c r="AT13" s="440"/>
      <c r="AU13" s="522" t="s">
        <v>125</v>
      </c>
      <c r="AV13" s="523"/>
      <c r="AW13" s="523"/>
      <c r="AX13" s="523"/>
      <c r="AY13" s="445" t="s">
        <v>140</v>
      </c>
      <c r="AZ13" s="446"/>
      <c r="BA13" s="446"/>
      <c r="BB13" s="446"/>
      <c r="BC13" s="446"/>
      <c r="BD13" s="446"/>
      <c r="BE13" s="446"/>
      <c r="BF13" s="446"/>
      <c r="BG13" s="446"/>
      <c r="BH13" s="446"/>
      <c r="BI13" s="446"/>
      <c r="BJ13" s="446"/>
      <c r="BK13" s="446"/>
      <c r="BL13" s="446"/>
      <c r="BM13" s="447"/>
      <c r="BN13" s="465">
        <v>-31484</v>
      </c>
      <c r="BO13" s="466"/>
      <c r="BP13" s="466"/>
      <c r="BQ13" s="466"/>
      <c r="BR13" s="466"/>
      <c r="BS13" s="466"/>
      <c r="BT13" s="466"/>
      <c r="BU13" s="467"/>
      <c r="BV13" s="465">
        <v>23074</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4.7</v>
      </c>
      <c r="CU13" s="436"/>
      <c r="CV13" s="436"/>
      <c r="CW13" s="436"/>
      <c r="CX13" s="436"/>
      <c r="CY13" s="436"/>
      <c r="CZ13" s="436"/>
      <c r="DA13" s="437"/>
      <c r="DB13" s="435">
        <v>4.4000000000000004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193137</v>
      </c>
      <c r="S14" s="569"/>
      <c r="T14" s="569"/>
      <c r="U14" s="569"/>
      <c r="V14" s="570"/>
      <c r="W14" s="571"/>
      <c r="X14" s="481"/>
      <c r="Y14" s="481"/>
      <c r="Z14" s="481"/>
      <c r="AA14" s="481"/>
      <c r="AB14" s="482"/>
      <c r="AC14" s="561">
        <v>5.2</v>
      </c>
      <c r="AD14" s="562"/>
      <c r="AE14" s="562"/>
      <c r="AF14" s="562"/>
      <c r="AG14" s="563"/>
      <c r="AH14" s="561">
        <v>6.3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23.5</v>
      </c>
      <c r="CU14" s="573"/>
      <c r="CV14" s="573"/>
      <c r="CW14" s="573"/>
      <c r="CX14" s="573"/>
      <c r="CY14" s="573"/>
      <c r="CZ14" s="573"/>
      <c r="DA14" s="574"/>
      <c r="DB14" s="572">
        <v>22.5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191608</v>
      </c>
      <c r="S15" s="569"/>
      <c r="T15" s="569"/>
      <c r="U15" s="569"/>
      <c r="V15" s="570"/>
      <c r="W15" s="556" t="s">
        <v>145</v>
      </c>
      <c r="X15" s="478"/>
      <c r="Y15" s="478"/>
      <c r="Z15" s="478"/>
      <c r="AA15" s="478"/>
      <c r="AB15" s="479"/>
      <c r="AC15" s="441">
        <v>15871</v>
      </c>
      <c r="AD15" s="442"/>
      <c r="AE15" s="442"/>
      <c r="AF15" s="442"/>
      <c r="AG15" s="443"/>
      <c r="AH15" s="441">
        <v>15986</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23076073</v>
      </c>
      <c r="BO15" s="461"/>
      <c r="BP15" s="461"/>
      <c r="BQ15" s="461"/>
      <c r="BR15" s="461"/>
      <c r="BS15" s="461"/>
      <c r="BT15" s="461"/>
      <c r="BU15" s="462"/>
      <c r="BV15" s="460">
        <v>22897739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17.5</v>
      </c>
      <c r="AD16" s="562"/>
      <c r="AE16" s="562"/>
      <c r="AF16" s="562"/>
      <c r="AG16" s="563"/>
      <c r="AH16" s="561">
        <v>17.600000000000001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35840019</v>
      </c>
      <c r="BO16" s="466"/>
      <c r="BP16" s="466"/>
      <c r="BQ16" s="466"/>
      <c r="BR16" s="466"/>
      <c r="BS16" s="466"/>
      <c r="BT16" s="466"/>
      <c r="BU16" s="467"/>
      <c r="BV16" s="465">
        <v>35312234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149</v>
      </c>
      <c r="S17" s="554"/>
      <c r="T17" s="554"/>
      <c r="U17" s="554"/>
      <c r="V17" s="555"/>
      <c r="W17" s="556" t="s">
        <v>152</v>
      </c>
      <c r="X17" s="478"/>
      <c r="Y17" s="478"/>
      <c r="Z17" s="478"/>
      <c r="AA17" s="478"/>
      <c r="AB17" s="479"/>
      <c r="AC17" s="441">
        <v>69932</v>
      </c>
      <c r="AD17" s="442"/>
      <c r="AE17" s="442"/>
      <c r="AF17" s="442"/>
      <c r="AG17" s="443"/>
      <c r="AH17" s="441">
        <v>69191</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29441774</v>
      </c>
      <c r="BO17" s="466"/>
      <c r="BP17" s="466"/>
      <c r="BQ17" s="466"/>
      <c r="BR17" s="466"/>
      <c r="BS17" s="466"/>
      <c r="BT17" s="466"/>
      <c r="BU17" s="467"/>
      <c r="BV17" s="465">
        <v>29234443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1023.23</v>
      </c>
      <c r="M18" s="530"/>
      <c r="N18" s="530"/>
      <c r="O18" s="530"/>
      <c r="P18" s="530"/>
      <c r="Q18" s="530"/>
      <c r="R18" s="531"/>
      <c r="S18" s="531"/>
      <c r="T18" s="531"/>
      <c r="U18" s="531"/>
      <c r="V18" s="532"/>
      <c r="W18" s="546"/>
      <c r="X18" s="547"/>
      <c r="Y18" s="547"/>
      <c r="Z18" s="547"/>
      <c r="AA18" s="547"/>
      <c r="AB18" s="557"/>
      <c r="AC18" s="429">
        <v>77.2</v>
      </c>
      <c r="AD18" s="430"/>
      <c r="AE18" s="430"/>
      <c r="AF18" s="430"/>
      <c r="AG18" s="533"/>
      <c r="AH18" s="429">
        <v>76.099999999999994</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44072292</v>
      </c>
      <c r="BO18" s="466"/>
      <c r="BP18" s="466"/>
      <c r="BQ18" s="466"/>
      <c r="BR18" s="466"/>
      <c r="BS18" s="466"/>
      <c r="BT18" s="466"/>
      <c r="BU18" s="467"/>
      <c r="BV18" s="465">
        <v>42700095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193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53004950</v>
      </c>
      <c r="BO19" s="466"/>
      <c r="BP19" s="466"/>
      <c r="BQ19" s="466"/>
      <c r="BR19" s="466"/>
      <c r="BS19" s="466"/>
      <c r="BT19" s="466"/>
      <c r="BU19" s="467"/>
      <c r="BV19" s="465">
        <v>52470346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84994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104770523</v>
      </c>
      <c r="BO23" s="466"/>
      <c r="BP23" s="466"/>
      <c r="BQ23" s="466"/>
      <c r="BR23" s="466"/>
      <c r="BS23" s="466"/>
      <c r="BT23" s="466"/>
      <c r="BU23" s="467"/>
      <c r="BV23" s="465">
        <v>102483740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9900</v>
      </c>
      <c r="R24" s="442"/>
      <c r="S24" s="442"/>
      <c r="T24" s="442"/>
      <c r="U24" s="442"/>
      <c r="V24" s="443"/>
      <c r="W24" s="507"/>
      <c r="X24" s="498"/>
      <c r="Y24" s="499"/>
      <c r="Z24" s="438" t="s">
        <v>168</v>
      </c>
      <c r="AA24" s="439"/>
      <c r="AB24" s="439"/>
      <c r="AC24" s="439"/>
      <c r="AD24" s="439"/>
      <c r="AE24" s="439"/>
      <c r="AF24" s="439"/>
      <c r="AG24" s="440"/>
      <c r="AH24" s="441">
        <v>1507</v>
      </c>
      <c r="AI24" s="442"/>
      <c r="AJ24" s="442"/>
      <c r="AK24" s="442"/>
      <c r="AL24" s="443"/>
      <c r="AM24" s="441">
        <v>4921862</v>
      </c>
      <c r="AN24" s="442"/>
      <c r="AO24" s="442"/>
      <c r="AP24" s="442"/>
      <c r="AQ24" s="442"/>
      <c r="AR24" s="443"/>
      <c r="AS24" s="441">
        <v>3266</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79126670</v>
      </c>
      <c r="BO24" s="466"/>
      <c r="BP24" s="466"/>
      <c r="BQ24" s="466"/>
      <c r="BR24" s="466"/>
      <c r="BS24" s="466"/>
      <c r="BT24" s="466"/>
      <c r="BU24" s="467"/>
      <c r="BV24" s="465">
        <v>78419521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2</v>
      </c>
      <c r="M25" s="442"/>
      <c r="N25" s="442"/>
      <c r="O25" s="442"/>
      <c r="P25" s="443"/>
      <c r="Q25" s="441">
        <v>8100</v>
      </c>
      <c r="R25" s="442"/>
      <c r="S25" s="442"/>
      <c r="T25" s="442"/>
      <c r="U25" s="442"/>
      <c r="V25" s="443"/>
      <c r="W25" s="507"/>
      <c r="X25" s="498"/>
      <c r="Y25" s="499"/>
      <c r="Z25" s="438" t="s">
        <v>171</v>
      </c>
      <c r="AA25" s="439"/>
      <c r="AB25" s="439"/>
      <c r="AC25" s="439"/>
      <c r="AD25" s="439"/>
      <c r="AE25" s="439"/>
      <c r="AF25" s="439"/>
      <c r="AG25" s="440"/>
      <c r="AH25" s="441">
        <v>242</v>
      </c>
      <c r="AI25" s="442"/>
      <c r="AJ25" s="442"/>
      <c r="AK25" s="442"/>
      <c r="AL25" s="443"/>
      <c r="AM25" s="441">
        <v>749232</v>
      </c>
      <c r="AN25" s="442"/>
      <c r="AO25" s="442"/>
      <c r="AP25" s="442"/>
      <c r="AQ25" s="442"/>
      <c r="AR25" s="443"/>
      <c r="AS25" s="441">
        <v>3096</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22386581</v>
      </c>
      <c r="BO25" s="461"/>
      <c r="BP25" s="461"/>
      <c r="BQ25" s="461"/>
      <c r="BR25" s="461"/>
      <c r="BS25" s="461"/>
      <c r="BT25" s="461"/>
      <c r="BU25" s="462"/>
      <c r="BV25" s="460">
        <v>14683914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7120</v>
      </c>
      <c r="R26" s="442"/>
      <c r="S26" s="442"/>
      <c r="T26" s="442"/>
      <c r="U26" s="442"/>
      <c r="V26" s="443"/>
      <c r="W26" s="507"/>
      <c r="X26" s="498"/>
      <c r="Y26" s="499"/>
      <c r="Z26" s="438" t="s">
        <v>174</v>
      </c>
      <c r="AA26" s="520"/>
      <c r="AB26" s="520"/>
      <c r="AC26" s="520"/>
      <c r="AD26" s="520"/>
      <c r="AE26" s="520"/>
      <c r="AF26" s="520"/>
      <c r="AG26" s="521"/>
      <c r="AH26" s="441">
        <v>147</v>
      </c>
      <c r="AI26" s="442"/>
      <c r="AJ26" s="442"/>
      <c r="AK26" s="442"/>
      <c r="AL26" s="443"/>
      <c r="AM26" s="441">
        <v>482748</v>
      </c>
      <c r="AN26" s="442"/>
      <c r="AO26" s="442"/>
      <c r="AP26" s="442"/>
      <c r="AQ26" s="442"/>
      <c r="AR26" s="443"/>
      <c r="AS26" s="441">
        <v>3284</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5570</v>
      </c>
      <c r="R27" s="442"/>
      <c r="S27" s="442"/>
      <c r="T27" s="442"/>
      <c r="U27" s="442"/>
      <c r="V27" s="443"/>
      <c r="W27" s="507"/>
      <c r="X27" s="498"/>
      <c r="Y27" s="499"/>
      <c r="Z27" s="438" t="s">
        <v>177</v>
      </c>
      <c r="AA27" s="439"/>
      <c r="AB27" s="439"/>
      <c r="AC27" s="439"/>
      <c r="AD27" s="439"/>
      <c r="AE27" s="439"/>
      <c r="AF27" s="439"/>
      <c r="AG27" s="440"/>
      <c r="AH27" s="441">
        <v>28</v>
      </c>
      <c r="AI27" s="442"/>
      <c r="AJ27" s="442"/>
      <c r="AK27" s="442"/>
      <c r="AL27" s="443"/>
      <c r="AM27" s="441">
        <v>94200</v>
      </c>
      <c r="AN27" s="442"/>
      <c r="AO27" s="442"/>
      <c r="AP27" s="442"/>
      <c r="AQ27" s="442"/>
      <c r="AR27" s="443"/>
      <c r="AS27" s="441">
        <v>3364</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1789967</v>
      </c>
      <c r="BO27" s="469"/>
      <c r="BP27" s="469"/>
      <c r="BQ27" s="469"/>
      <c r="BR27" s="469"/>
      <c r="BS27" s="469"/>
      <c r="BT27" s="469"/>
      <c r="BU27" s="470"/>
      <c r="BV27" s="468">
        <v>1789836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4800</v>
      </c>
      <c r="R28" s="442"/>
      <c r="S28" s="442"/>
      <c r="T28" s="442"/>
      <c r="U28" s="442"/>
      <c r="V28" s="443"/>
      <c r="W28" s="507"/>
      <c r="X28" s="498"/>
      <c r="Y28" s="499"/>
      <c r="Z28" s="438" t="s">
        <v>180</v>
      </c>
      <c r="AA28" s="439"/>
      <c r="AB28" s="439"/>
      <c r="AC28" s="439"/>
      <c r="AD28" s="439"/>
      <c r="AE28" s="439"/>
      <c r="AF28" s="439"/>
      <c r="AG28" s="440"/>
      <c r="AH28" s="441" t="s">
        <v>128</v>
      </c>
      <c r="AI28" s="442"/>
      <c r="AJ28" s="442"/>
      <c r="AK28" s="442"/>
      <c r="AL28" s="443"/>
      <c r="AM28" s="441" t="s">
        <v>128</v>
      </c>
      <c r="AN28" s="442"/>
      <c r="AO28" s="442"/>
      <c r="AP28" s="442"/>
      <c r="AQ28" s="442"/>
      <c r="AR28" s="443"/>
      <c r="AS28" s="441" t="s">
        <v>128</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5965517</v>
      </c>
      <c r="BO28" s="461"/>
      <c r="BP28" s="461"/>
      <c r="BQ28" s="461"/>
      <c r="BR28" s="461"/>
      <c r="BS28" s="461"/>
      <c r="BT28" s="461"/>
      <c r="BU28" s="462"/>
      <c r="BV28" s="460">
        <v>5574789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32</v>
      </c>
      <c r="M29" s="442"/>
      <c r="N29" s="442"/>
      <c r="O29" s="442"/>
      <c r="P29" s="443"/>
      <c r="Q29" s="441">
        <v>4490</v>
      </c>
      <c r="R29" s="442"/>
      <c r="S29" s="442"/>
      <c r="T29" s="442"/>
      <c r="U29" s="442"/>
      <c r="V29" s="443"/>
      <c r="W29" s="508"/>
      <c r="X29" s="509"/>
      <c r="Y29" s="510"/>
      <c r="Z29" s="438" t="s">
        <v>183</v>
      </c>
      <c r="AA29" s="439"/>
      <c r="AB29" s="439"/>
      <c r="AC29" s="439"/>
      <c r="AD29" s="439"/>
      <c r="AE29" s="439"/>
      <c r="AF29" s="439"/>
      <c r="AG29" s="440"/>
      <c r="AH29" s="441">
        <v>1535</v>
      </c>
      <c r="AI29" s="442"/>
      <c r="AJ29" s="442"/>
      <c r="AK29" s="442"/>
      <c r="AL29" s="443"/>
      <c r="AM29" s="441">
        <v>5016062</v>
      </c>
      <c r="AN29" s="442"/>
      <c r="AO29" s="442"/>
      <c r="AP29" s="442"/>
      <c r="AQ29" s="442"/>
      <c r="AR29" s="443"/>
      <c r="AS29" s="441">
        <v>3268</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5815697</v>
      </c>
      <c r="BO29" s="466"/>
      <c r="BP29" s="466"/>
      <c r="BQ29" s="466"/>
      <c r="BR29" s="466"/>
      <c r="BS29" s="466"/>
      <c r="BT29" s="466"/>
      <c r="BU29" s="467"/>
      <c r="BV29" s="465">
        <v>6718365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15057521</v>
      </c>
      <c r="BO30" s="469"/>
      <c r="BP30" s="469"/>
      <c r="BQ30" s="469"/>
      <c r="BR30" s="469"/>
      <c r="BS30" s="469"/>
      <c r="BT30" s="469"/>
      <c r="BU30" s="470"/>
      <c r="BV30" s="468">
        <v>15378278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192</v>
      </c>
      <c r="V33" s="428"/>
      <c r="W33" s="427" t="s">
        <v>193</v>
      </c>
      <c r="X33" s="427"/>
      <c r="Y33" s="427"/>
      <c r="Z33" s="427"/>
      <c r="AA33" s="427"/>
      <c r="AB33" s="427"/>
      <c r="AC33" s="427"/>
      <c r="AD33" s="427"/>
      <c r="AE33" s="427"/>
      <c r="AF33" s="427"/>
      <c r="AG33" s="427"/>
      <c r="AH33" s="427"/>
      <c r="AI33" s="427"/>
      <c r="AJ33" s="427"/>
      <c r="AK33" s="427"/>
      <c r="AL33" s="215"/>
      <c r="AM33" s="428" t="s">
        <v>194</v>
      </c>
      <c r="AN33" s="428"/>
      <c r="AO33" s="427" t="s">
        <v>193</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192</v>
      </c>
      <c r="CP33" s="428"/>
      <c r="CQ33" s="427" t="s">
        <v>198</v>
      </c>
      <c r="CR33" s="427"/>
      <c r="CS33" s="427"/>
      <c r="CT33" s="427"/>
      <c r="CU33" s="427"/>
      <c r="CV33" s="427"/>
      <c r="CW33" s="427"/>
      <c r="CX33" s="427"/>
      <c r="CY33" s="427"/>
      <c r="CZ33" s="427"/>
      <c r="DA33" s="427"/>
      <c r="DB33" s="427"/>
      <c r="DC33" s="427"/>
      <c r="DD33" s="427"/>
      <c r="DE33" s="427"/>
      <c r="DF33" s="215"/>
      <c r="DG33" s="426" t="s">
        <v>199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13</v>
      </c>
      <c r="BF34" s="424"/>
      <c r="BG34" s="423" t="str">
        <f>IF('各会計、関係団体の財政状況及び健全化判断比率'!B37="","",'各会計、関係団体の財政状況及び健全化判断比率'!B37)</f>
        <v>国民宿舎特別会計</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養護老人ホーム秋楽園組合（一般会計）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26</v>
      </c>
      <c r="CP34" s="424"/>
      <c r="CQ34" s="423" t="str">
        <f>IF('各会計、関係団体の財政状況及び健全化判断比率'!BS7="","",'各会計、関係団体の財政状況及び健全化判断比率'!BS7)</f>
        <v>山口観光コンベンション協会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地域下水道事業特別会計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IF('各会計、関係団体の財政状況及び健全化判断比率'!B34="","",'各会計、関係団体の財政状況及び健全化判断比率'!B34)</f>
        <v>公共下水道事業会計</v>
      </c>
      <c r="AP35" s="423"/>
      <c r="AQ35" s="423"/>
      <c r="AR35" s="423"/>
      <c r="AS35" s="423"/>
      <c r="AT35" s="423"/>
      <c r="AU35" s="423"/>
      <c r="AV35" s="423"/>
      <c r="AW35" s="423"/>
      <c r="AX35" s="423"/>
      <c r="AY35" s="423"/>
      <c r="AZ35" s="423"/>
      <c r="BA35" s="423"/>
      <c r="BB35" s="423"/>
      <c r="BC35" s="423"/>
      <c r="BD35" s="213"/>
      <c r="BE35" s="424">
        <f t="shared" ref="BE35:BE43" si="1">IF(BG35="","",BE34+1)</f>
        <v>14</v>
      </c>
      <c r="BF35" s="424"/>
      <c r="BG35" s="423" t="str">
        <f>IF('各会計、関係団体の財政状況及び健全化判断比率'!B38="","",'各会計、関係団体の財政状況及び健全化判断比率'!B38)</f>
        <v>簡易水道事業特別会計</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宇部・阿知須公共下水道組合（宇部・阿知須公共下水道組合会計）</v>
      </c>
      <c r="BZ35" s="423"/>
      <c r="CA35" s="423"/>
      <c r="CB35" s="423"/>
      <c r="CC35" s="423"/>
      <c r="CD35" s="423"/>
      <c r="CE35" s="423"/>
      <c r="CF35" s="423"/>
      <c r="CG35" s="423"/>
      <c r="CH35" s="423"/>
      <c r="CI35" s="423"/>
      <c r="CJ35" s="423"/>
      <c r="CK35" s="423"/>
      <c r="CL35" s="423"/>
      <c r="CM35" s="423"/>
      <c r="CN35" s="213"/>
      <c r="CO35" s="424">
        <f t="shared" ref="CO35:CO43" si="3">IF(CQ35="","",CO34+1)</f>
        <v>27</v>
      </c>
      <c r="CP35" s="424"/>
      <c r="CQ35" s="423" t="str">
        <f>IF('各会計、関係団体の財政状況及び健全化判断比率'!BS8="","",'各会計、関係団体の財政状況及び健全化判断比率'!BS8)</f>
        <v>山口市文化振興財団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特別林野特別会計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11</v>
      </c>
      <c r="AN36" s="424"/>
      <c r="AO36" s="423" t="str">
        <f>IF('各会計、関係団体の財政状況及び健全化判断比率'!B35="","",'各会計、関係団体の財政状況及び健全化判断比率'!B35)</f>
        <v>農業集落排水事業会計</v>
      </c>
      <c r="AP36" s="423"/>
      <c r="AQ36" s="423"/>
      <c r="AR36" s="423"/>
      <c r="AS36" s="423"/>
      <c r="AT36" s="423"/>
      <c r="AU36" s="423"/>
      <c r="AV36" s="423"/>
      <c r="AW36" s="423"/>
      <c r="AX36" s="423"/>
      <c r="AY36" s="423"/>
      <c r="AZ36" s="423"/>
      <c r="BA36" s="423"/>
      <c r="BB36" s="423"/>
      <c r="BC36" s="423"/>
      <c r="BD36" s="213"/>
      <c r="BE36" s="424">
        <f t="shared" si="1"/>
        <v>15</v>
      </c>
      <c r="BF36" s="424"/>
      <c r="BG36" s="423" t="str">
        <f>IF('各会計、関係団体の財政状況及び健全化判断比率'!B39="","",'各会計、関係団体の財政状況及び健全化判断比率'!B39)</f>
        <v>鋳銭司第二団地整備事業特別会計</v>
      </c>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山口県市町総合事務組合（一般会計）</v>
      </c>
      <c r="BZ36" s="423"/>
      <c r="CA36" s="423"/>
      <c r="CB36" s="423"/>
      <c r="CC36" s="423"/>
      <c r="CD36" s="423"/>
      <c r="CE36" s="423"/>
      <c r="CF36" s="423"/>
      <c r="CG36" s="423"/>
      <c r="CH36" s="423"/>
      <c r="CI36" s="423"/>
      <c r="CJ36" s="423"/>
      <c r="CK36" s="423"/>
      <c r="CL36" s="423"/>
      <c r="CM36" s="423"/>
      <c r="CN36" s="213"/>
      <c r="CO36" s="424">
        <f t="shared" si="3"/>
        <v>28</v>
      </c>
      <c r="CP36" s="424"/>
      <c r="CQ36" s="423" t="str">
        <f>IF('各会計、関係団体の財政状況及び健全化判断比率'!BS9="","",'各会計、関係団体の財政状況及び健全化判断比率'!BS9)</f>
        <v>街づくり山口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f t="shared" si="0"/>
        <v>12</v>
      </c>
      <c r="AN37" s="424"/>
      <c r="AO37" s="423" t="str">
        <f>IF('各会計、関係団体の財政状況及び健全化判断比率'!B36="","",'各会計、関係団体の財政状況及び健全化判断比率'!B36)</f>
        <v>漁業集落排水事業会計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19</v>
      </c>
      <c r="BX37" s="424"/>
      <c r="BY37" s="423" t="str">
        <f>IF('各会計、関係団体の財政状況及び健全化判断比率'!B71="","",'各会計、関係団体の財政状況及び健全化判断比率'!B71)</f>
        <v>山口県市町総合事務組合（退職手当特別会計）</v>
      </c>
      <c r="BZ37" s="423"/>
      <c r="CA37" s="423"/>
      <c r="CB37" s="423"/>
      <c r="CC37" s="423"/>
      <c r="CD37" s="423"/>
      <c r="CE37" s="423"/>
      <c r="CF37" s="423"/>
      <c r="CG37" s="423"/>
      <c r="CH37" s="423"/>
      <c r="CI37" s="423"/>
      <c r="CJ37" s="423"/>
      <c r="CK37" s="423"/>
      <c r="CL37" s="423"/>
      <c r="CM37" s="423"/>
      <c r="CN37" s="213"/>
      <c r="CO37" s="424">
        <f t="shared" si="3"/>
        <v>29</v>
      </c>
      <c r="CP37" s="424"/>
      <c r="CQ37" s="423" t="str">
        <f>IF('各会計、関係団体の財政状況及び健全化判断比率'!BS10="","",'各会計、関係団体の財政状況及び健全化判断比率'!BS10)</f>
        <v>阿知須まちづくり財団</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8</v>
      </c>
      <c r="V38" s="424"/>
      <c r="W38" s="423" t="str">
        <f>IF('各会計、関係団体の財政状況及び健全化判断比率'!B32="","",'各会計、関係団体の財政状況及び健全化判断比率'!B32)</f>
        <v>駐車場事業特別会計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20</v>
      </c>
      <c r="BX38" s="424"/>
      <c r="BY38" s="423" t="str">
        <f>IF('各会計、関係団体の財政状況及び健全化判断比率'!B72="","",'各会計、関係団体の財政状況及び健全化判断比率'!B72)</f>
        <v>山口県市町総合事務組合（消防団補償等特別会計）</v>
      </c>
      <c r="BZ38" s="423"/>
      <c r="CA38" s="423"/>
      <c r="CB38" s="423"/>
      <c r="CC38" s="423"/>
      <c r="CD38" s="423"/>
      <c r="CE38" s="423"/>
      <c r="CF38" s="423"/>
      <c r="CG38" s="423"/>
      <c r="CH38" s="423"/>
      <c r="CI38" s="423"/>
      <c r="CJ38" s="423"/>
      <c r="CK38" s="423"/>
      <c r="CL38" s="423"/>
      <c r="CM38" s="423"/>
      <c r="CN38" s="213"/>
      <c r="CO38" s="424">
        <f t="shared" si="3"/>
        <v>30</v>
      </c>
      <c r="CP38" s="424"/>
      <c r="CQ38" s="423" t="str">
        <f>IF('各会計、関係団体の財政状況及び健全化判断比率'!BS11="","",'各会計、関係団体の財政状況及び健全化判断比率'!BS11)</f>
        <v>阿知須まち開発</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21</v>
      </c>
      <c r="BX39" s="424"/>
      <c r="BY39" s="423" t="str">
        <f>IF('各会計、関係団体の財政状況及び健全化判断比率'!B73="","",'各会計、関係団体の財政状況及び健全化判断比率'!B73)</f>
        <v>山口県市町総合事務組合（非常勤職員公務災害補償特別会計）</v>
      </c>
      <c r="BZ39" s="423"/>
      <c r="CA39" s="423"/>
      <c r="CB39" s="423"/>
      <c r="CC39" s="423"/>
      <c r="CD39" s="423"/>
      <c r="CE39" s="423"/>
      <c r="CF39" s="423"/>
      <c r="CG39" s="423"/>
      <c r="CH39" s="423"/>
      <c r="CI39" s="423"/>
      <c r="CJ39" s="423"/>
      <c r="CK39" s="423"/>
      <c r="CL39" s="423"/>
      <c r="CM39" s="423"/>
      <c r="CN39" s="213"/>
      <c r="CO39" s="424">
        <f t="shared" si="3"/>
        <v>31</v>
      </c>
      <c r="CP39" s="424"/>
      <c r="CQ39" s="423" t="str">
        <f>IF('各会計、関係団体の財政状況及び健全化判断比率'!BS12="","",'各会計、関係団体の財政状況及び健全化判断比率'!BS12)</f>
        <v>山口市徳地農業公社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22</v>
      </c>
      <c r="BX40" s="424"/>
      <c r="BY40" s="423" t="str">
        <f>IF('各会計、関係団体の財政状況及び健全化判断比率'!B74="","",'各会計、関係団体の財政状況及び健全化判断比率'!B74)</f>
        <v>山口県市町総合事務組合（山口県市町公平委員会特別会計）</v>
      </c>
      <c r="BZ40" s="423"/>
      <c r="CA40" s="423"/>
      <c r="CB40" s="423"/>
      <c r="CC40" s="423"/>
      <c r="CD40" s="423"/>
      <c r="CE40" s="423"/>
      <c r="CF40" s="423"/>
      <c r="CG40" s="423"/>
      <c r="CH40" s="423"/>
      <c r="CI40" s="423"/>
      <c r="CJ40" s="423"/>
      <c r="CK40" s="423"/>
      <c r="CL40" s="423"/>
      <c r="CM40" s="423"/>
      <c r="CN40" s="213"/>
      <c r="CO40" s="424">
        <f t="shared" si="3"/>
        <v>32</v>
      </c>
      <c r="CP40" s="424"/>
      <c r="CQ40" s="423" t="str">
        <f>IF('各会計、関係団体の財政状況及び健全化判断比率'!BS13="","",'各会計、関係団体の財政状況及び健全化判断比率'!BS13)</f>
        <v>ちょうげん</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23</v>
      </c>
      <c r="BX41" s="424"/>
      <c r="BY41" s="423" t="str">
        <f>IF('各会計、関係団体の財政状況及び健全化判断比率'!B75="","",'各会計、関係団体の財政状況及び健全化判断比率'!B75)</f>
        <v>山口県市町総合事務組合（交通災害共済特別会計）</v>
      </c>
      <c r="BZ41" s="423"/>
      <c r="CA41" s="423"/>
      <c r="CB41" s="423"/>
      <c r="CC41" s="423"/>
      <c r="CD41" s="423"/>
      <c r="CE41" s="423"/>
      <c r="CF41" s="423"/>
      <c r="CG41" s="423"/>
      <c r="CH41" s="423"/>
      <c r="CI41" s="423"/>
      <c r="CJ41" s="423"/>
      <c r="CK41" s="423"/>
      <c r="CL41" s="423"/>
      <c r="CM41" s="423"/>
      <c r="CN41" s="213"/>
      <c r="CO41" s="424">
        <f t="shared" si="3"/>
        <v>33</v>
      </c>
      <c r="CP41" s="424"/>
      <c r="CQ41" s="423" t="str">
        <f>IF('各会計、関係団体の財政状況及び健全化判断比率'!BS14="","",'各会計、関係団体の財政状況及び健全化判断比率'!BS14)</f>
        <v>ふるさと振興公社</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24</v>
      </c>
      <c r="BX42" s="424"/>
      <c r="BY42" s="423" t="str">
        <f>IF('各会計、関係団体の財政状況及び健全化判断比率'!B76="","",'各会計、関係団体の財政状況及び健全化判断比率'!B76)</f>
        <v>山口県市町総合事務組合（山口県自治会館管理特別会計）</v>
      </c>
      <c r="BZ42" s="423"/>
      <c r="CA42" s="423"/>
      <c r="CB42" s="423"/>
      <c r="CC42" s="423"/>
      <c r="CD42" s="423"/>
      <c r="CE42" s="423"/>
      <c r="CF42" s="423"/>
      <c r="CG42" s="423"/>
      <c r="CH42" s="423"/>
      <c r="CI42" s="423"/>
      <c r="CJ42" s="423"/>
      <c r="CK42" s="423"/>
      <c r="CL42" s="423"/>
      <c r="CM42" s="423"/>
      <c r="CN42" s="213"/>
      <c r="CO42" s="424">
        <f t="shared" si="3"/>
        <v>34</v>
      </c>
      <c r="CP42" s="424"/>
      <c r="CQ42" s="423" t="str">
        <f>IF('各会計、関係団体の財政状況及び健全化判断比率'!BS15="","",'各会計、関係団体の財政状況及び健全化判断比率'!BS15)</f>
        <v>願成就</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25</v>
      </c>
      <c r="BX43" s="424"/>
      <c r="BY43" s="423" t="str">
        <f>IF('各会計、関係団体の財政状況及び健全化判断比率'!B77="","",'各会計、関係団体の財政状況及び健全化判断比率'!B77)</f>
        <v>山口県後期高齢者医療広域連合（一般会計）</v>
      </c>
      <c r="BZ43" s="423"/>
      <c r="CA43" s="423"/>
      <c r="CB43" s="423"/>
      <c r="CC43" s="423"/>
      <c r="CD43" s="423"/>
      <c r="CE43" s="423"/>
      <c r="CF43" s="423"/>
      <c r="CG43" s="423"/>
      <c r="CH43" s="423"/>
      <c r="CI43" s="423"/>
      <c r="CJ43" s="423"/>
      <c r="CK43" s="423"/>
      <c r="CL43" s="423"/>
      <c r="CM43" s="423"/>
      <c r="CN43" s="213"/>
      <c r="CO43" s="424">
        <f t="shared" si="3"/>
        <v>35</v>
      </c>
      <c r="CP43" s="424"/>
      <c r="CQ43" s="423" t="str">
        <f>IF('各会計、関係団体の財政状況及び健全化判断比率'!BS16="","",'各会計、関係団体の財政状況及び健全化判断比率'!BS16)</f>
        <v>山口県ニューメディア推進財団</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sZvNP3taFlZ7Ah2an3rrV8a3gDv1zlvN/ESvxw9lHAbnL8NBtWooN+AK9p7MuViq2jtF7ftqvrGEZd0BBcAjA==" saltValue="TWhjA0DwOu5yUcTi0MvR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561</v>
      </c>
      <c r="D34" s="1244"/>
      <c r="E34" s="1245"/>
      <c r="F34" s="32">
        <v>5.37</v>
      </c>
      <c r="G34" s="33">
        <v>6.02</v>
      </c>
      <c r="H34" s="33">
        <v>6.6</v>
      </c>
      <c r="I34" s="33">
        <v>6.53</v>
      </c>
      <c r="J34" s="34">
        <v>6.38</v>
      </c>
      <c r="K34" s="22"/>
      <c r="L34" s="22"/>
      <c r="M34" s="22"/>
      <c r="N34" s="22"/>
      <c r="O34" s="22"/>
      <c r="P34" s="22"/>
    </row>
    <row r="35" spans="1:16" ht="39" customHeight="1" x14ac:dyDescent="0.15">
      <c r="A35" s="22"/>
      <c r="B35" s="35"/>
      <c r="C35" s="1238" t="s">
        <v>562</v>
      </c>
      <c r="D35" s="1239"/>
      <c r="E35" s="1240"/>
      <c r="F35" s="36">
        <v>1.53</v>
      </c>
      <c r="G35" s="37">
        <v>1.47</v>
      </c>
      <c r="H35" s="37">
        <v>1.54</v>
      </c>
      <c r="I35" s="37">
        <v>1.41</v>
      </c>
      <c r="J35" s="38">
        <v>1.74</v>
      </c>
      <c r="K35" s="22"/>
      <c r="L35" s="22"/>
      <c r="M35" s="22"/>
      <c r="N35" s="22"/>
      <c r="O35" s="22"/>
      <c r="P35" s="22"/>
    </row>
    <row r="36" spans="1:16" ht="39" customHeight="1" x14ac:dyDescent="0.15">
      <c r="A36" s="22"/>
      <c r="B36" s="35"/>
      <c r="C36" s="1238" t="s">
        <v>563</v>
      </c>
      <c r="D36" s="1239"/>
      <c r="E36" s="1240"/>
      <c r="F36" s="36">
        <v>1.73</v>
      </c>
      <c r="G36" s="37">
        <v>1.65</v>
      </c>
      <c r="H36" s="37">
        <v>1.64</v>
      </c>
      <c r="I36" s="37">
        <v>1.69</v>
      </c>
      <c r="J36" s="38">
        <v>1.61</v>
      </c>
      <c r="K36" s="22"/>
      <c r="L36" s="22"/>
      <c r="M36" s="22"/>
      <c r="N36" s="22"/>
      <c r="O36" s="22"/>
      <c r="P36" s="22"/>
    </row>
    <row r="37" spans="1:16" ht="39" customHeight="1" x14ac:dyDescent="0.15">
      <c r="A37" s="22"/>
      <c r="B37" s="35"/>
      <c r="C37" s="1238" t="s">
        <v>564</v>
      </c>
      <c r="D37" s="1239"/>
      <c r="E37" s="1240"/>
      <c r="F37" s="36">
        <v>0.37</v>
      </c>
      <c r="G37" s="37">
        <v>1.05</v>
      </c>
      <c r="H37" s="37">
        <v>1.18</v>
      </c>
      <c r="I37" s="37">
        <v>0.75</v>
      </c>
      <c r="J37" s="38">
        <v>1.01</v>
      </c>
      <c r="K37" s="22"/>
      <c r="L37" s="22"/>
      <c r="M37" s="22"/>
      <c r="N37" s="22"/>
      <c r="O37" s="22"/>
      <c r="P37" s="22"/>
    </row>
    <row r="38" spans="1:16" ht="39" customHeight="1" x14ac:dyDescent="0.15">
      <c r="A38" s="22"/>
      <c r="B38" s="35"/>
      <c r="C38" s="1238" t="s">
        <v>565</v>
      </c>
      <c r="D38" s="1239"/>
      <c r="E38" s="1240"/>
      <c r="F38" s="36">
        <v>1.56</v>
      </c>
      <c r="G38" s="37">
        <v>1.24</v>
      </c>
      <c r="H38" s="37">
        <v>1.2</v>
      </c>
      <c r="I38" s="37">
        <v>2.4700000000000002</v>
      </c>
      <c r="J38" s="38">
        <v>0.81</v>
      </c>
      <c r="K38" s="22"/>
      <c r="L38" s="22"/>
      <c r="M38" s="22"/>
      <c r="N38" s="22"/>
      <c r="O38" s="22"/>
      <c r="P38" s="22"/>
    </row>
    <row r="39" spans="1:16" ht="39" customHeight="1" x14ac:dyDescent="0.15">
      <c r="A39" s="22"/>
      <c r="B39" s="35"/>
      <c r="C39" s="1238" t="s">
        <v>566</v>
      </c>
      <c r="D39" s="1239"/>
      <c r="E39" s="1240"/>
      <c r="F39" s="36" t="s">
        <v>513</v>
      </c>
      <c r="G39" s="37" t="s">
        <v>513</v>
      </c>
      <c r="H39" s="37" t="s">
        <v>513</v>
      </c>
      <c r="I39" s="37" t="s">
        <v>513</v>
      </c>
      <c r="J39" s="38">
        <v>0.1</v>
      </c>
      <c r="K39" s="22"/>
      <c r="L39" s="22"/>
      <c r="M39" s="22"/>
      <c r="N39" s="22"/>
      <c r="O39" s="22"/>
      <c r="P39" s="22"/>
    </row>
    <row r="40" spans="1:16" ht="39" customHeight="1" x14ac:dyDescent="0.15">
      <c r="A40" s="22"/>
      <c r="B40" s="35"/>
      <c r="C40" s="1238" t="s">
        <v>567</v>
      </c>
      <c r="D40" s="1239"/>
      <c r="E40" s="1240"/>
      <c r="F40" s="36">
        <v>0.04</v>
      </c>
      <c r="G40" s="37">
        <v>0.05</v>
      </c>
      <c r="H40" s="37">
        <v>0.04</v>
      </c>
      <c r="I40" s="37">
        <v>0.04</v>
      </c>
      <c r="J40" s="38">
        <v>0.04</v>
      </c>
      <c r="K40" s="22"/>
      <c r="L40" s="22"/>
      <c r="M40" s="22"/>
      <c r="N40" s="22"/>
      <c r="O40" s="22"/>
      <c r="P40" s="22"/>
    </row>
    <row r="41" spans="1:16" ht="39" customHeight="1" x14ac:dyDescent="0.15">
      <c r="A41" s="22"/>
      <c r="B41" s="35"/>
      <c r="C41" s="1238" t="s">
        <v>568</v>
      </c>
      <c r="D41" s="1239"/>
      <c r="E41" s="1240"/>
      <c r="F41" s="36">
        <v>0.03</v>
      </c>
      <c r="G41" s="37">
        <v>0.02</v>
      </c>
      <c r="H41" s="37">
        <v>0.02</v>
      </c>
      <c r="I41" s="37">
        <v>0.06</v>
      </c>
      <c r="J41" s="38">
        <v>0.02</v>
      </c>
      <c r="K41" s="22"/>
      <c r="L41" s="22"/>
      <c r="M41" s="22"/>
      <c r="N41" s="22"/>
      <c r="O41" s="22"/>
      <c r="P41" s="22"/>
    </row>
    <row r="42" spans="1:16" ht="39" customHeight="1" x14ac:dyDescent="0.15">
      <c r="A42" s="22"/>
      <c r="B42" s="39"/>
      <c r="C42" s="1238" t="s">
        <v>569</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570</v>
      </c>
      <c r="D43" s="1242"/>
      <c r="E43" s="1243"/>
      <c r="F43" s="41">
        <v>0.16</v>
      </c>
      <c r="G43" s="42">
        <v>0.05</v>
      </c>
      <c r="H43" s="42">
        <v>0.02</v>
      </c>
      <c r="I43" s="42">
        <v>0.28999999999999998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nh3lI2yBQmBpuG4FyFmYE1DlRT+7ugEU9l6WrKNWY+nf2AcJ3vzgD5OtgKUajsbOY/U9+CFJR2ezsrybiQ6rA==" saltValue="M7OdRI91nNZuxHbgi3Cg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9459</v>
      </c>
      <c r="L45" s="60">
        <v>8979</v>
      </c>
      <c r="M45" s="60">
        <v>9211</v>
      </c>
      <c r="N45" s="60">
        <v>9309</v>
      </c>
      <c r="O45" s="61">
        <v>9562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15">
      <c r="A48" s="48"/>
      <c r="B48" s="1266"/>
      <c r="C48" s="1267"/>
      <c r="D48" s="62"/>
      <c r="E48" s="1248" t="s">
        <v>15</v>
      </c>
      <c r="F48" s="1248"/>
      <c r="G48" s="1248"/>
      <c r="H48" s="1248"/>
      <c r="I48" s="1248"/>
      <c r="J48" s="1249"/>
      <c r="K48" s="63">
        <v>2278</v>
      </c>
      <c r="L48" s="64">
        <v>2117</v>
      </c>
      <c r="M48" s="64">
        <v>2070</v>
      </c>
      <c r="N48" s="64">
        <v>1914</v>
      </c>
      <c r="O48" s="65">
        <v>1899</v>
      </c>
      <c r="P48" s="48"/>
      <c r="Q48" s="48"/>
      <c r="R48" s="48"/>
      <c r="S48" s="48"/>
      <c r="T48" s="48"/>
      <c r="U48" s="48"/>
    </row>
    <row r="49" spans="1:21" ht="30.75" customHeight="1" x14ac:dyDescent="0.15">
      <c r="A49" s="48"/>
      <c r="B49" s="1266"/>
      <c r="C49" s="1267"/>
      <c r="D49" s="62"/>
      <c r="E49" s="1248" t="s">
        <v>16</v>
      </c>
      <c r="F49" s="1248"/>
      <c r="G49" s="1248"/>
      <c r="H49" s="1248"/>
      <c r="I49" s="1248"/>
      <c r="J49" s="1249"/>
      <c r="K49" s="63">
        <v>198</v>
      </c>
      <c r="L49" s="64">
        <v>175</v>
      </c>
      <c r="M49" s="64">
        <v>162</v>
      </c>
      <c r="N49" s="64">
        <v>160</v>
      </c>
      <c r="O49" s="65">
        <v>167</v>
      </c>
      <c r="P49" s="48"/>
      <c r="Q49" s="48"/>
      <c r="R49" s="48"/>
      <c r="S49" s="48"/>
      <c r="T49" s="48"/>
      <c r="U49" s="48"/>
    </row>
    <row r="50" spans="1:21" ht="30.75" customHeight="1" x14ac:dyDescent="0.15">
      <c r="A50" s="48"/>
      <c r="B50" s="1266"/>
      <c r="C50" s="1267"/>
      <c r="D50" s="62"/>
      <c r="E50" s="1248" t="s">
        <v>17</v>
      </c>
      <c r="F50" s="1248"/>
      <c r="G50" s="1248"/>
      <c r="H50" s="1248"/>
      <c r="I50" s="1248"/>
      <c r="J50" s="1249"/>
      <c r="K50" s="63">
        <v>134</v>
      </c>
      <c r="L50" s="64">
        <v>126</v>
      </c>
      <c r="M50" s="64">
        <v>187</v>
      </c>
      <c r="N50" s="64">
        <v>141</v>
      </c>
      <c r="O50" s="65">
        <v>221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513</v>
      </c>
      <c r="L51" s="64" t="s">
        <v>513</v>
      </c>
      <c r="M51" s="64" t="s">
        <v>513</v>
      </c>
      <c r="N51" s="64" t="s">
        <v>513</v>
      </c>
      <c r="O51" s="65" t="s">
        <v>513</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9983</v>
      </c>
      <c r="L52" s="64">
        <v>9703</v>
      </c>
      <c r="M52" s="64">
        <v>10034</v>
      </c>
      <c r="N52" s="64">
        <v>9848</v>
      </c>
      <c r="O52" s="65">
        <v>9828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2086</v>
      </c>
      <c r="L53" s="69">
        <v>1694</v>
      </c>
      <c r="M53" s="69">
        <v>1596</v>
      </c>
      <c r="N53" s="69">
        <v>1676</v>
      </c>
      <c r="O53" s="70">
        <v>2021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25</v>
      </c>
      <c r="C57" s="1255"/>
      <c r="D57" s="1258" t="s">
        <v>26</v>
      </c>
      <c r="E57" s="1259"/>
      <c r="F57" s="1259"/>
      <c r="G57" s="1259"/>
      <c r="H57" s="1259"/>
      <c r="I57" s="1259"/>
      <c r="J57" s="1260"/>
      <c r="K57" s="82">
        <v>0</v>
      </c>
      <c r="L57" s="83">
        <v>0</v>
      </c>
      <c r="M57" s="83">
        <v>0</v>
      </c>
      <c r="N57" s="83">
        <v>0</v>
      </c>
      <c r="O57" s="84">
        <v>0</v>
      </c>
    </row>
    <row r="58" spans="1:21" ht="31.5" customHeight="1" thickBot="1" x14ac:dyDescent="0.2">
      <c r="B58" s="1256"/>
      <c r="C58" s="1257"/>
      <c r="D58" s="1261" t="s">
        <v>27</v>
      </c>
      <c r="E58" s="1262"/>
      <c r="F58" s="1262"/>
      <c r="G58" s="1262"/>
      <c r="H58" s="1262"/>
      <c r="I58" s="1262"/>
      <c r="J58" s="1263"/>
      <c r="K58" s="85">
        <v>0</v>
      </c>
      <c r="L58" s="86">
        <v>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4QvpxaAKWzn7OHXarmYzvONBv6WKpgfB272mabffztdU52Db8X/CCzBOn4d5g7nPyGvBrynuGwhAv2KsixX+g==" saltValue="Rx0icpp9btOeNUAVrulp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84" t="s">
        <v>30</v>
      </c>
      <c r="C41" s="1285"/>
      <c r="D41" s="101"/>
      <c r="E41" s="1286" t="s">
        <v>31</v>
      </c>
      <c r="F41" s="1286"/>
      <c r="G41" s="1286"/>
      <c r="H41" s="1287"/>
      <c r="I41" s="102">
        <v>95664</v>
      </c>
      <c r="J41" s="103">
        <v>99876</v>
      </c>
      <c r="K41" s="103">
        <v>100678</v>
      </c>
      <c r="L41" s="103">
        <v>102484</v>
      </c>
      <c r="M41" s="104">
        <v>104771</v>
      </c>
    </row>
    <row r="42" spans="2:13" ht="27.75" customHeight="1" x14ac:dyDescent="0.15">
      <c r="B42" s="1274"/>
      <c r="C42" s="1275"/>
      <c r="D42" s="105"/>
      <c r="E42" s="1278" t="s">
        <v>32</v>
      </c>
      <c r="F42" s="1278"/>
      <c r="G42" s="1278"/>
      <c r="H42" s="1279"/>
      <c r="I42" s="106">
        <v>124</v>
      </c>
      <c r="J42" s="107">
        <v>91</v>
      </c>
      <c r="K42" s="107">
        <v>68</v>
      </c>
      <c r="L42" s="107">
        <v>44</v>
      </c>
      <c r="M42" s="108">
        <v>23</v>
      </c>
    </row>
    <row r="43" spans="2:13" ht="27.75" customHeight="1" x14ac:dyDescent="0.15">
      <c r="B43" s="1274"/>
      <c r="C43" s="1275"/>
      <c r="D43" s="105"/>
      <c r="E43" s="1278" t="s">
        <v>33</v>
      </c>
      <c r="F43" s="1278"/>
      <c r="G43" s="1278"/>
      <c r="H43" s="1279"/>
      <c r="I43" s="106">
        <v>31360</v>
      </c>
      <c r="J43" s="107">
        <v>30296</v>
      </c>
      <c r="K43" s="107">
        <v>29228</v>
      </c>
      <c r="L43" s="107">
        <v>28071</v>
      </c>
      <c r="M43" s="108">
        <v>27258</v>
      </c>
    </row>
    <row r="44" spans="2:13" ht="27.75" customHeight="1" x14ac:dyDescent="0.15">
      <c r="B44" s="1274"/>
      <c r="C44" s="1275"/>
      <c r="D44" s="105"/>
      <c r="E44" s="1278" t="s">
        <v>34</v>
      </c>
      <c r="F44" s="1278"/>
      <c r="G44" s="1278"/>
      <c r="H44" s="1279"/>
      <c r="I44" s="106">
        <v>2315</v>
      </c>
      <c r="J44" s="107">
        <v>2195</v>
      </c>
      <c r="K44" s="107">
        <v>2067</v>
      </c>
      <c r="L44" s="107">
        <v>1958</v>
      </c>
      <c r="M44" s="108">
        <v>1843</v>
      </c>
    </row>
    <row r="45" spans="2:13" ht="27.75" customHeight="1" x14ac:dyDescent="0.15">
      <c r="B45" s="1274"/>
      <c r="C45" s="1275"/>
      <c r="D45" s="105"/>
      <c r="E45" s="1278" t="s">
        <v>35</v>
      </c>
      <c r="F45" s="1278"/>
      <c r="G45" s="1278"/>
      <c r="H45" s="1279"/>
      <c r="I45" s="106">
        <v>13122</v>
      </c>
      <c r="J45" s="107">
        <v>13366</v>
      </c>
      <c r="K45" s="107">
        <v>13645</v>
      </c>
      <c r="L45" s="107">
        <v>13919</v>
      </c>
      <c r="M45" s="108">
        <v>13682</v>
      </c>
    </row>
    <row r="46" spans="2:13" ht="27.75" customHeight="1" x14ac:dyDescent="0.15">
      <c r="B46" s="1274"/>
      <c r="C46" s="1275"/>
      <c r="D46" s="109"/>
      <c r="E46" s="1278" t="s">
        <v>36</v>
      </c>
      <c r="F46" s="1278"/>
      <c r="G46" s="1278"/>
      <c r="H46" s="1279"/>
      <c r="I46" s="106" t="s">
        <v>513</v>
      </c>
      <c r="J46" s="107" t="s">
        <v>513</v>
      </c>
      <c r="K46" s="107" t="s">
        <v>513</v>
      </c>
      <c r="L46" s="107" t="s">
        <v>513</v>
      </c>
      <c r="M46" s="108" t="s">
        <v>513</v>
      </c>
    </row>
    <row r="47" spans="2:13" ht="27.75" customHeight="1" x14ac:dyDescent="0.15">
      <c r="B47" s="1274"/>
      <c r="C47" s="1275"/>
      <c r="D47" s="110"/>
      <c r="E47" s="1288" t="s">
        <v>37</v>
      </c>
      <c r="F47" s="1289"/>
      <c r="G47" s="1289"/>
      <c r="H47" s="1290"/>
      <c r="I47" s="106" t="s">
        <v>513</v>
      </c>
      <c r="J47" s="107" t="s">
        <v>513</v>
      </c>
      <c r="K47" s="107" t="s">
        <v>513</v>
      </c>
      <c r="L47" s="107" t="s">
        <v>513</v>
      </c>
      <c r="M47" s="108" t="s">
        <v>513</v>
      </c>
    </row>
    <row r="48" spans="2:13" ht="27.75" customHeight="1" x14ac:dyDescent="0.15">
      <c r="B48" s="1274"/>
      <c r="C48" s="1275"/>
      <c r="D48" s="105"/>
      <c r="E48" s="1278" t="s">
        <v>38</v>
      </c>
      <c r="F48" s="1278"/>
      <c r="G48" s="1278"/>
      <c r="H48" s="1279"/>
      <c r="I48" s="106" t="s">
        <v>513</v>
      </c>
      <c r="J48" s="107" t="s">
        <v>513</v>
      </c>
      <c r="K48" s="107" t="s">
        <v>513</v>
      </c>
      <c r="L48" s="107" t="s">
        <v>513</v>
      </c>
      <c r="M48" s="108" t="s">
        <v>513</v>
      </c>
    </row>
    <row r="49" spans="2:13" ht="27.75" customHeight="1" x14ac:dyDescent="0.15">
      <c r="B49" s="1276"/>
      <c r="C49" s="1277"/>
      <c r="D49" s="105"/>
      <c r="E49" s="1278" t="s">
        <v>39</v>
      </c>
      <c r="F49" s="1278"/>
      <c r="G49" s="1278"/>
      <c r="H49" s="1279"/>
      <c r="I49" s="106" t="s">
        <v>513</v>
      </c>
      <c r="J49" s="107" t="s">
        <v>513</v>
      </c>
      <c r="K49" s="107" t="s">
        <v>513</v>
      </c>
      <c r="L49" s="107" t="s">
        <v>513</v>
      </c>
      <c r="M49" s="108" t="s">
        <v>513</v>
      </c>
    </row>
    <row r="50" spans="2:13" ht="27.75" customHeight="1" x14ac:dyDescent="0.15">
      <c r="B50" s="1272" t="s">
        <v>40</v>
      </c>
      <c r="C50" s="1273"/>
      <c r="D50" s="111"/>
      <c r="E50" s="1278" t="s">
        <v>41</v>
      </c>
      <c r="F50" s="1278"/>
      <c r="G50" s="1278"/>
      <c r="H50" s="1279"/>
      <c r="I50" s="106">
        <v>10964</v>
      </c>
      <c r="J50" s="107">
        <v>14872</v>
      </c>
      <c r="K50" s="107">
        <v>18081</v>
      </c>
      <c r="L50" s="107">
        <v>20698</v>
      </c>
      <c r="M50" s="108">
        <v>20501</v>
      </c>
    </row>
    <row r="51" spans="2:13" ht="27.75" customHeight="1" x14ac:dyDescent="0.15">
      <c r="B51" s="1274"/>
      <c r="C51" s="1275"/>
      <c r="D51" s="105"/>
      <c r="E51" s="1278" t="s">
        <v>42</v>
      </c>
      <c r="F51" s="1278"/>
      <c r="G51" s="1278"/>
      <c r="H51" s="1279"/>
      <c r="I51" s="106">
        <v>19853</v>
      </c>
      <c r="J51" s="107">
        <v>20066</v>
      </c>
      <c r="K51" s="107">
        <v>20017</v>
      </c>
      <c r="L51" s="107">
        <v>19481</v>
      </c>
      <c r="M51" s="108">
        <v>18629</v>
      </c>
    </row>
    <row r="52" spans="2:13" ht="27.75" customHeight="1" x14ac:dyDescent="0.15">
      <c r="B52" s="1276"/>
      <c r="C52" s="1277"/>
      <c r="D52" s="105"/>
      <c r="E52" s="1278" t="s">
        <v>43</v>
      </c>
      <c r="F52" s="1278"/>
      <c r="G52" s="1278"/>
      <c r="H52" s="1279"/>
      <c r="I52" s="106">
        <v>94192</v>
      </c>
      <c r="J52" s="107">
        <v>97289</v>
      </c>
      <c r="K52" s="107">
        <v>97599</v>
      </c>
      <c r="L52" s="107">
        <v>97896</v>
      </c>
      <c r="M52" s="108">
        <v>99626</v>
      </c>
    </row>
    <row r="53" spans="2:13" ht="27.75" customHeight="1" thickBot="1" x14ac:dyDescent="0.2">
      <c r="B53" s="1280" t="s">
        <v>44</v>
      </c>
      <c r="C53" s="1281"/>
      <c r="D53" s="112"/>
      <c r="E53" s="1282" t="s">
        <v>45</v>
      </c>
      <c r="F53" s="1282"/>
      <c r="G53" s="1282"/>
      <c r="H53" s="1283"/>
      <c r="I53" s="113">
        <v>17575</v>
      </c>
      <c r="J53" s="114">
        <v>13597</v>
      </c>
      <c r="K53" s="114">
        <v>9989</v>
      </c>
      <c r="L53" s="114">
        <v>8401</v>
      </c>
      <c r="M53" s="115">
        <v>8822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UYhx0p4pJeqpO2dEmZ/30/a31Vvo2fQpT7dNJnlUyT9TNUp96O0itnxiiVaj9Me+TGX6nEAs3waYT+YamisMw==" saltValue="olprT7CPn8cybNG+Ebp3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48</v>
      </c>
      <c r="D55" s="1299"/>
      <c r="E55" s="1300"/>
      <c r="F55" s="127">
        <v>5194</v>
      </c>
      <c r="G55" s="127">
        <v>5575</v>
      </c>
      <c r="H55" s="128">
        <v>5966</v>
      </c>
    </row>
    <row r="56" spans="2:8" ht="52.5" customHeight="1" x14ac:dyDescent="0.15">
      <c r="B56" s="129"/>
      <c r="C56" s="1301" t="s">
        <v>49</v>
      </c>
      <c r="D56" s="1301"/>
      <c r="E56" s="1302"/>
      <c r="F56" s="130">
        <v>6367</v>
      </c>
      <c r="G56" s="130">
        <v>6718</v>
      </c>
      <c r="H56" s="131">
        <v>5816</v>
      </c>
    </row>
    <row r="57" spans="2:8" ht="53.25" customHeight="1" x14ac:dyDescent="0.15">
      <c r="B57" s="129"/>
      <c r="C57" s="1303" t="s">
        <v>50</v>
      </c>
      <c r="D57" s="1303"/>
      <c r="E57" s="1304"/>
      <c r="F57" s="132">
        <v>15208</v>
      </c>
      <c r="G57" s="132">
        <v>15378</v>
      </c>
      <c r="H57" s="133">
        <v>15058</v>
      </c>
    </row>
    <row r="58" spans="2:8" ht="45.75" customHeight="1" x14ac:dyDescent="0.15">
      <c r="B58" s="134"/>
      <c r="C58" s="1291" t="s">
        <v>602</v>
      </c>
      <c r="D58" s="1292"/>
      <c r="E58" s="1293"/>
      <c r="F58" s="135">
        <v>5028</v>
      </c>
      <c r="G58" s="135">
        <v>5030</v>
      </c>
      <c r="H58" s="136">
        <v>5030</v>
      </c>
    </row>
    <row r="59" spans="2:8" ht="45.75" customHeight="1" x14ac:dyDescent="0.15">
      <c r="B59" s="134"/>
      <c r="C59" s="1291" t="s">
        <v>603</v>
      </c>
      <c r="D59" s="1292"/>
      <c r="E59" s="1293"/>
      <c r="F59" s="135">
        <v>4004</v>
      </c>
      <c r="G59" s="135">
        <v>4005</v>
      </c>
      <c r="H59" s="136">
        <v>4006</v>
      </c>
    </row>
    <row r="60" spans="2:8" ht="45.75" customHeight="1" x14ac:dyDescent="0.15">
      <c r="B60" s="134"/>
      <c r="C60" s="1291" t="s">
        <v>604</v>
      </c>
      <c r="D60" s="1292"/>
      <c r="E60" s="1293"/>
      <c r="F60" s="135">
        <v>2076</v>
      </c>
      <c r="G60" s="135">
        <v>2081</v>
      </c>
      <c r="H60" s="136">
        <v>1958</v>
      </c>
    </row>
    <row r="61" spans="2:8" ht="45.75" customHeight="1" x14ac:dyDescent="0.15">
      <c r="B61" s="134"/>
      <c r="C61" s="1291" t="s">
        <v>610</v>
      </c>
      <c r="D61" s="1292"/>
      <c r="E61" s="1293"/>
      <c r="F61" s="135">
        <v>1680</v>
      </c>
      <c r="G61" s="135">
        <v>1680</v>
      </c>
      <c r="H61" s="136">
        <v>1681</v>
      </c>
    </row>
    <row r="62" spans="2:8" ht="45.75" customHeight="1" thickBot="1" x14ac:dyDescent="0.2">
      <c r="B62" s="137"/>
      <c r="C62" s="1294" t="s">
        <v>605</v>
      </c>
      <c r="D62" s="1295"/>
      <c r="E62" s="1296"/>
      <c r="F62" s="138">
        <v>1330</v>
      </c>
      <c r="G62" s="138">
        <v>1191</v>
      </c>
      <c r="H62" s="139">
        <v>991</v>
      </c>
    </row>
    <row r="63" spans="2:8" ht="52.5" customHeight="1" thickBot="1" x14ac:dyDescent="0.2">
      <c r="B63" s="140"/>
      <c r="C63" s="1297" t="s">
        <v>51</v>
      </c>
      <c r="D63" s="1297"/>
      <c r="E63" s="1298"/>
      <c r="F63" s="141">
        <v>26769</v>
      </c>
      <c r="G63" s="141">
        <v>27671</v>
      </c>
      <c r="H63" s="142">
        <v>26839</v>
      </c>
    </row>
    <row r="64" spans="2:8" ht="15" customHeight="1" x14ac:dyDescent="0.15"/>
    <row r="65" ht="0" hidden="1" customHeight="1" x14ac:dyDescent="0.15"/>
    <row r="66" ht="0" hidden="1" customHeight="1" x14ac:dyDescent="0.15"/>
  </sheetData>
  <sheetProtection algorithmName="SHA-512" hashValue="VLAd2zDkMYK5PGsiTix0E2/yBImmgFLUAhtRpy3UOFbspNT8g+/gd9BrGWAViJUYK/BjgqVRsWV/3fhkgYkPwQ==" saltValue="aTY3+NQ81gejDtcFwGOk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1" zoomScale="70" zoomScaleNormal="70" zoomScaleSheetLayoutView="55" workbookViewId="0">
      <selection activeCell="BR6" sqref="BR6"/>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621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617</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7" t="s">
        <v>620</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ht="13.5" x14ac:dyDescent="0.15">
      <c r="B44" s="386"/>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ht="13.5" x14ac:dyDescent="0.15">
      <c r="B45" s="386"/>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ht="13.5" x14ac:dyDescent="0.15">
      <c r="B46" s="386"/>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ht="13.5" x14ac:dyDescent="0.15">
      <c r="B47" s="386"/>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615</v>
      </c>
    </row>
    <row r="50" spans="1:109" ht="13.5" x14ac:dyDescent="0.15">
      <c r="B50" s="386"/>
      <c r="G50" s="1316"/>
      <c r="H50" s="1316"/>
      <c r="I50" s="1316"/>
      <c r="J50" s="1316"/>
      <c r="K50" s="395"/>
      <c r="L50" s="395"/>
      <c r="M50" s="394"/>
      <c r="N50" s="394"/>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554</v>
      </c>
      <c r="BQ50" s="1320"/>
      <c r="BR50" s="1320"/>
      <c r="BS50" s="1320"/>
      <c r="BT50" s="1320"/>
      <c r="BU50" s="1320"/>
      <c r="BV50" s="1320"/>
      <c r="BW50" s="1320"/>
      <c r="BX50" s="1320" t="s">
        <v>555</v>
      </c>
      <c r="BY50" s="1320"/>
      <c r="BZ50" s="1320"/>
      <c r="CA50" s="1320"/>
      <c r="CB50" s="1320"/>
      <c r="CC50" s="1320"/>
      <c r="CD50" s="1320"/>
      <c r="CE50" s="1320"/>
      <c r="CF50" s="1320" t="s">
        <v>556</v>
      </c>
      <c r="CG50" s="1320"/>
      <c r="CH50" s="1320"/>
      <c r="CI50" s="1320"/>
      <c r="CJ50" s="1320"/>
      <c r="CK50" s="1320"/>
      <c r="CL50" s="1320"/>
      <c r="CM50" s="1320"/>
      <c r="CN50" s="1320" t="s">
        <v>557</v>
      </c>
      <c r="CO50" s="1320"/>
      <c r="CP50" s="1320"/>
      <c r="CQ50" s="1320"/>
      <c r="CR50" s="1320"/>
      <c r="CS50" s="1320"/>
      <c r="CT50" s="1320"/>
      <c r="CU50" s="1320"/>
      <c r="CV50" s="1320" t="s">
        <v>558</v>
      </c>
      <c r="CW50" s="1320"/>
      <c r="CX50" s="1320"/>
      <c r="CY50" s="1320"/>
      <c r="CZ50" s="1320"/>
      <c r="DA50" s="1320"/>
      <c r="DB50" s="1320"/>
      <c r="DC50" s="1320"/>
    </row>
    <row r="51" spans="1:109" ht="13.5" customHeight="1" x14ac:dyDescent="0.15">
      <c r="B51" s="386"/>
      <c r="G51" s="1306"/>
      <c r="H51" s="1306"/>
      <c r="I51" s="1325"/>
      <c r="J51" s="1325"/>
      <c r="K51" s="1321"/>
      <c r="L51" s="1321"/>
      <c r="M51" s="1321"/>
      <c r="N51" s="1321"/>
      <c r="AM51" s="393"/>
      <c r="AN51" s="1322" t="s">
        <v>614</v>
      </c>
      <c r="AO51" s="1322"/>
      <c r="AP51" s="1322"/>
      <c r="AQ51" s="1322"/>
      <c r="AR51" s="1322"/>
      <c r="AS51" s="1322"/>
      <c r="AT51" s="1322"/>
      <c r="AU51" s="1322"/>
      <c r="AV51" s="1322"/>
      <c r="AW51" s="1322"/>
      <c r="AX51" s="1322"/>
      <c r="AY51" s="1322"/>
      <c r="AZ51" s="1322"/>
      <c r="BA51" s="1322"/>
      <c r="BB51" s="1322" t="s">
        <v>612</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36.1</v>
      </c>
      <c r="BY51" s="1305"/>
      <c r="BZ51" s="1305"/>
      <c r="CA51" s="1305"/>
      <c r="CB51" s="1305"/>
      <c r="CC51" s="1305"/>
      <c r="CD51" s="1305"/>
      <c r="CE51" s="1305"/>
      <c r="CF51" s="1305">
        <v>26.8</v>
      </c>
      <c r="CG51" s="1305"/>
      <c r="CH51" s="1305"/>
      <c r="CI51" s="1305"/>
      <c r="CJ51" s="1305"/>
      <c r="CK51" s="1305"/>
      <c r="CL51" s="1305"/>
      <c r="CM51" s="1305"/>
      <c r="CN51" s="1305">
        <v>22.5</v>
      </c>
      <c r="CO51" s="1305"/>
      <c r="CP51" s="1305"/>
      <c r="CQ51" s="1305"/>
      <c r="CR51" s="1305"/>
      <c r="CS51" s="1305"/>
      <c r="CT51" s="1305"/>
      <c r="CU51" s="1305"/>
      <c r="CV51" s="1305">
        <v>23.5</v>
      </c>
      <c r="CW51" s="1305"/>
      <c r="CX51" s="1305"/>
      <c r="CY51" s="1305"/>
      <c r="CZ51" s="1305"/>
      <c r="DA51" s="1305"/>
      <c r="DB51" s="1305"/>
      <c r="DC51" s="1305"/>
    </row>
    <row r="52" spans="1:109" ht="13.5" x14ac:dyDescent="0.15">
      <c r="B52" s="386"/>
      <c r="G52" s="1306"/>
      <c r="H52" s="1306"/>
      <c r="I52" s="1325"/>
      <c r="J52" s="1325"/>
      <c r="K52" s="1321"/>
      <c r="L52" s="1321"/>
      <c r="M52" s="1321"/>
      <c r="N52" s="1321"/>
      <c r="AM52" s="39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06"/>
      <c r="H53" s="1306"/>
      <c r="I53" s="1316"/>
      <c r="J53" s="1316"/>
      <c r="K53" s="1321"/>
      <c r="L53" s="1321"/>
      <c r="M53" s="1321"/>
      <c r="N53" s="1321"/>
      <c r="AM53" s="393"/>
      <c r="AN53" s="1322"/>
      <c r="AO53" s="1322"/>
      <c r="AP53" s="1322"/>
      <c r="AQ53" s="1322"/>
      <c r="AR53" s="1322"/>
      <c r="AS53" s="1322"/>
      <c r="AT53" s="1322"/>
      <c r="AU53" s="1322"/>
      <c r="AV53" s="1322"/>
      <c r="AW53" s="1322"/>
      <c r="AX53" s="1322"/>
      <c r="AY53" s="1322"/>
      <c r="AZ53" s="1322"/>
      <c r="BA53" s="1322"/>
      <c r="BB53" s="1322" t="s">
        <v>619</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45.9</v>
      </c>
      <c r="BY53" s="1305"/>
      <c r="BZ53" s="1305"/>
      <c r="CA53" s="1305"/>
      <c r="CB53" s="1305"/>
      <c r="CC53" s="1305"/>
      <c r="CD53" s="1305"/>
      <c r="CE53" s="1305"/>
      <c r="CF53" s="1305">
        <v>57.5</v>
      </c>
      <c r="CG53" s="1305"/>
      <c r="CH53" s="1305"/>
      <c r="CI53" s="1305"/>
      <c r="CJ53" s="1305"/>
      <c r="CK53" s="1305"/>
      <c r="CL53" s="1305"/>
      <c r="CM53" s="1305"/>
      <c r="CN53" s="1305">
        <v>57.5</v>
      </c>
      <c r="CO53" s="1305"/>
      <c r="CP53" s="1305"/>
      <c r="CQ53" s="1305"/>
      <c r="CR53" s="1305"/>
      <c r="CS53" s="1305"/>
      <c r="CT53" s="1305"/>
      <c r="CU53" s="1305"/>
      <c r="CV53" s="1305">
        <v>58.2</v>
      </c>
      <c r="CW53" s="1305"/>
      <c r="CX53" s="1305"/>
      <c r="CY53" s="1305"/>
      <c r="CZ53" s="1305"/>
      <c r="DA53" s="1305"/>
      <c r="DB53" s="1305"/>
      <c r="DC53" s="1305"/>
    </row>
    <row r="54" spans="1:109" ht="13.5" x14ac:dyDescent="0.15">
      <c r="A54" s="401"/>
      <c r="B54" s="386"/>
      <c r="G54" s="1306"/>
      <c r="H54" s="1306"/>
      <c r="I54" s="1316"/>
      <c r="J54" s="1316"/>
      <c r="K54" s="1321"/>
      <c r="L54" s="1321"/>
      <c r="M54" s="1321"/>
      <c r="N54" s="1321"/>
      <c r="AM54" s="39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6"/>
      <c r="H55" s="1316"/>
      <c r="I55" s="1316"/>
      <c r="J55" s="1316"/>
      <c r="K55" s="1321"/>
      <c r="L55" s="1321"/>
      <c r="M55" s="1321"/>
      <c r="N55" s="1321"/>
      <c r="AN55" s="1320" t="s">
        <v>613</v>
      </c>
      <c r="AO55" s="1320"/>
      <c r="AP55" s="1320"/>
      <c r="AQ55" s="1320"/>
      <c r="AR55" s="1320"/>
      <c r="AS55" s="1320"/>
      <c r="AT55" s="1320"/>
      <c r="AU55" s="1320"/>
      <c r="AV55" s="1320"/>
      <c r="AW55" s="1320"/>
      <c r="AX55" s="1320"/>
      <c r="AY55" s="1320"/>
      <c r="AZ55" s="1320"/>
      <c r="BA55" s="1320"/>
      <c r="BB55" s="1322" t="s">
        <v>612</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25.4</v>
      </c>
      <c r="BY55" s="1305"/>
      <c r="BZ55" s="1305"/>
      <c r="CA55" s="1305"/>
      <c r="CB55" s="1305"/>
      <c r="CC55" s="1305"/>
      <c r="CD55" s="1305"/>
      <c r="CE55" s="1305"/>
      <c r="CF55" s="1305">
        <v>16.600000000000001</v>
      </c>
      <c r="CG55" s="1305"/>
      <c r="CH55" s="1305"/>
      <c r="CI55" s="1305"/>
      <c r="CJ55" s="1305"/>
      <c r="CK55" s="1305"/>
      <c r="CL55" s="1305"/>
      <c r="CM55" s="1305"/>
      <c r="CN55" s="1305">
        <v>17.399999999999999</v>
      </c>
      <c r="CO55" s="1305"/>
      <c r="CP55" s="1305"/>
      <c r="CQ55" s="1305"/>
      <c r="CR55" s="1305"/>
      <c r="CS55" s="1305"/>
      <c r="CT55" s="1305"/>
      <c r="CU55" s="1305"/>
      <c r="CV55" s="1305">
        <v>12.1</v>
      </c>
      <c r="CW55" s="1305"/>
      <c r="CX55" s="1305"/>
      <c r="CY55" s="1305"/>
      <c r="CZ55" s="1305"/>
      <c r="DA55" s="1305"/>
      <c r="DB55" s="1305"/>
      <c r="DC55" s="1305"/>
    </row>
    <row r="56" spans="1:109" ht="13.5" x14ac:dyDescent="0.15">
      <c r="A56" s="401"/>
      <c r="B56" s="386"/>
      <c r="G56" s="1316"/>
      <c r="H56" s="1316"/>
      <c r="I56" s="1316"/>
      <c r="J56" s="1316"/>
      <c r="K56" s="1321"/>
      <c r="L56" s="1321"/>
      <c r="M56" s="1321"/>
      <c r="N56" s="1321"/>
      <c r="AN56" s="1320"/>
      <c r="AO56" s="1320"/>
      <c r="AP56" s="1320"/>
      <c r="AQ56" s="1320"/>
      <c r="AR56" s="1320"/>
      <c r="AS56" s="1320"/>
      <c r="AT56" s="1320"/>
      <c r="AU56" s="1320"/>
      <c r="AV56" s="1320"/>
      <c r="AW56" s="1320"/>
      <c r="AX56" s="1320"/>
      <c r="AY56" s="1320"/>
      <c r="AZ56" s="1320"/>
      <c r="BA56" s="1320"/>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6"/>
      <c r="H57" s="1316"/>
      <c r="I57" s="1324"/>
      <c r="J57" s="1324"/>
      <c r="K57" s="1321"/>
      <c r="L57" s="1321"/>
      <c r="M57" s="1321"/>
      <c r="N57" s="1321"/>
      <c r="AM57" s="385"/>
      <c r="AN57" s="1320"/>
      <c r="AO57" s="1320"/>
      <c r="AP57" s="1320"/>
      <c r="AQ57" s="1320"/>
      <c r="AR57" s="1320"/>
      <c r="AS57" s="1320"/>
      <c r="AT57" s="1320"/>
      <c r="AU57" s="1320"/>
      <c r="AV57" s="1320"/>
      <c r="AW57" s="1320"/>
      <c r="AX57" s="1320"/>
      <c r="AY57" s="1320"/>
      <c r="AZ57" s="1320"/>
      <c r="BA57" s="1320"/>
      <c r="BB57" s="1322" t="s">
        <v>619</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52.6</v>
      </c>
      <c r="BY57" s="1305"/>
      <c r="BZ57" s="1305"/>
      <c r="CA57" s="1305"/>
      <c r="CB57" s="1305"/>
      <c r="CC57" s="1305"/>
      <c r="CD57" s="1305"/>
      <c r="CE57" s="1305"/>
      <c r="CF57" s="1305">
        <v>58.6</v>
      </c>
      <c r="CG57" s="1305"/>
      <c r="CH57" s="1305"/>
      <c r="CI57" s="1305"/>
      <c r="CJ57" s="1305"/>
      <c r="CK57" s="1305"/>
      <c r="CL57" s="1305"/>
      <c r="CM57" s="1305"/>
      <c r="CN57" s="1305">
        <v>58.9</v>
      </c>
      <c r="CO57" s="1305"/>
      <c r="CP57" s="1305"/>
      <c r="CQ57" s="1305"/>
      <c r="CR57" s="1305"/>
      <c r="CS57" s="1305"/>
      <c r="CT57" s="1305"/>
      <c r="CU57" s="1305"/>
      <c r="CV57" s="1305">
        <v>59.2</v>
      </c>
      <c r="CW57" s="1305"/>
      <c r="CX57" s="1305"/>
      <c r="CY57" s="1305"/>
      <c r="CZ57" s="1305"/>
      <c r="DA57" s="1305"/>
      <c r="DB57" s="1305"/>
      <c r="DC57" s="1305"/>
      <c r="DD57" s="412"/>
      <c r="DE57" s="407"/>
    </row>
    <row r="58" spans="1:109" s="401" customFormat="1" ht="13.5" x14ac:dyDescent="0.15">
      <c r="A58" s="385"/>
      <c r="B58" s="407"/>
      <c r="G58" s="1316"/>
      <c r="H58" s="1316"/>
      <c r="I58" s="1324"/>
      <c r="J58" s="1324"/>
      <c r="K58" s="1321"/>
      <c r="L58" s="1321"/>
      <c r="M58" s="1321"/>
      <c r="N58" s="1321"/>
      <c r="AM58" s="385"/>
      <c r="AN58" s="1320"/>
      <c r="AO58" s="1320"/>
      <c r="AP58" s="1320"/>
      <c r="AQ58" s="1320"/>
      <c r="AR58" s="1320"/>
      <c r="AS58" s="1320"/>
      <c r="AT58" s="1320"/>
      <c r="AU58" s="1320"/>
      <c r="AV58" s="1320"/>
      <c r="AW58" s="1320"/>
      <c r="AX58" s="1320"/>
      <c r="AY58" s="1320"/>
      <c r="AZ58" s="1320"/>
      <c r="BA58" s="1320"/>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618</v>
      </c>
    </row>
    <row r="64" spans="1:109" ht="13.5" x14ac:dyDescent="0.15">
      <c r="B64" s="386"/>
      <c r="G64" s="402"/>
      <c r="I64" s="404"/>
      <c r="J64" s="404"/>
      <c r="K64" s="404"/>
      <c r="L64" s="404"/>
      <c r="M64" s="404"/>
      <c r="N64" s="403"/>
      <c r="AM64" s="402"/>
      <c r="AN64" s="402" t="s">
        <v>617</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7" t="s">
        <v>616</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ht="13.5" x14ac:dyDescent="0.15">
      <c r="B66" s="386"/>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ht="13.5" x14ac:dyDescent="0.15">
      <c r="B67" s="386"/>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ht="13.5" x14ac:dyDescent="0.15">
      <c r="B68" s="386"/>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ht="13.5" x14ac:dyDescent="0.15">
      <c r="B69" s="386"/>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615</v>
      </c>
    </row>
    <row r="72" spans="2:107" ht="13.5" x14ac:dyDescent="0.15">
      <c r="B72" s="386"/>
      <c r="G72" s="1316"/>
      <c r="H72" s="1316"/>
      <c r="I72" s="1316"/>
      <c r="J72" s="1316"/>
      <c r="K72" s="395"/>
      <c r="L72" s="395"/>
      <c r="M72" s="394"/>
      <c r="N72" s="394"/>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554</v>
      </c>
      <c r="BQ72" s="1320"/>
      <c r="BR72" s="1320"/>
      <c r="BS72" s="1320"/>
      <c r="BT72" s="1320"/>
      <c r="BU72" s="1320"/>
      <c r="BV72" s="1320"/>
      <c r="BW72" s="1320"/>
      <c r="BX72" s="1320" t="s">
        <v>555</v>
      </c>
      <c r="BY72" s="1320"/>
      <c r="BZ72" s="1320"/>
      <c r="CA72" s="1320"/>
      <c r="CB72" s="1320"/>
      <c r="CC72" s="1320"/>
      <c r="CD72" s="1320"/>
      <c r="CE72" s="1320"/>
      <c r="CF72" s="1320" t="s">
        <v>556</v>
      </c>
      <c r="CG72" s="1320"/>
      <c r="CH72" s="1320"/>
      <c r="CI72" s="1320"/>
      <c r="CJ72" s="1320"/>
      <c r="CK72" s="1320"/>
      <c r="CL72" s="1320"/>
      <c r="CM72" s="1320"/>
      <c r="CN72" s="1320" t="s">
        <v>557</v>
      </c>
      <c r="CO72" s="1320"/>
      <c r="CP72" s="1320"/>
      <c r="CQ72" s="1320"/>
      <c r="CR72" s="1320"/>
      <c r="CS72" s="1320"/>
      <c r="CT72" s="1320"/>
      <c r="CU72" s="1320"/>
      <c r="CV72" s="1320" t="s">
        <v>558</v>
      </c>
      <c r="CW72" s="1320"/>
      <c r="CX72" s="1320"/>
      <c r="CY72" s="1320"/>
      <c r="CZ72" s="1320"/>
      <c r="DA72" s="1320"/>
      <c r="DB72" s="1320"/>
      <c r="DC72" s="1320"/>
    </row>
    <row r="73" spans="2:107" ht="13.5" x14ac:dyDescent="0.15">
      <c r="B73" s="386"/>
      <c r="G73" s="1306"/>
      <c r="H73" s="1306"/>
      <c r="I73" s="1306"/>
      <c r="J73" s="1306"/>
      <c r="K73" s="1326"/>
      <c r="L73" s="1326"/>
      <c r="M73" s="1326"/>
      <c r="N73" s="1326"/>
      <c r="AM73" s="393"/>
      <c r="AN73" s="1322" t="s">
        <v>614</v>
      </c>
      <c r="AO73" s="1322"/>
      <c r="AP73" s="1322"/>
      <c r="AQ73" s="1322"/>
      <c r="AR73" s="1322"/>
      <c r="AS73" s="1322"/>
      <c r="AT73" s="1322"/>
      <c r="AU73" s="1322"/>
      <c r="AV73" s="1322"/>
      <c r="AW73" s="1322"/>
      <c r="AX73" s="1322"/>
      <c r="AY73" s="1322"/>
      <c r="AZ73" s="1322"/>
      <c r="BA73" s="1322"/>
      <c r="BB73" s="1322" t="s">
        <v>612</v>
      </c>
      <c r="BC73" s="1322"/>
      <c r="BD73" s="1322"/>
      <c r="BE73" s="1322"/>
      <c r="BF73" s="1322"/>
      <c r="BG73" s="1322"/>
      <c r="BH73" s="1322"/>
      <c r="BI73" s="1322"/>
      <c r="BJ73" s="1322"/>
      <c r="BK73" s="1322"/>
      <c r="BL73" s="1322"/>
      <c r="BM73" s="1322"/>
      <c r="BN73" s="1322"/>
      <c r="BO73" s="1322"/>
      <c r="BP73" s="1305">
        <v>47.1</v>
      </c>
      <c r="BQ73" s="1305"/>
      <c r="BR73" s="1305"/>
      <c r="BS73" s="1305"/>
      <c r="BT73" s="1305"/>
      <c r="BU73" s="1305"/>
      <c r="BV73" s="1305"/>
      <c r="BW73" s="1305"/>
      <c r="BX73" s="1305">
        <v>36.1</v>
      </c>
      <c r="BY73" s="1305"/>
      <c r="BZ73" s="1305"/>
      <c r="CA73" s="1305"/>
      <c r="CB73" s="1305"/>
      <c r="CC73" s="1305"/>
      <c r="CD73" s="1305"/>
      <c r="CE73" s="1305"/>
      <c r="CF73" s="1305">
        <v>26.8</v>
      </c>
      <c r="CG73" s="1305"/>
      <c r="CH73" s="1305"/>
      <c r="CI73" s="1305"/>
      <c r="CJ73" s="1305"/>
      <c r="CK73" s="1305"/>
      <c r="CL73" s="1305"/>
      <c r="CM73" s="1305"/>
      <c r="CN73" s="1305">
        <v>22.5</v>
      </c>
      <c r="CO73" s="1305"/>
      <c r="CP73" s="1305"/>
      <c r="CQ73" s="1305"/>
      <c r="CR73" s="1305"/>
      <c r="CS73" s="1305"/>
      <c r="CT73" s="1305"/>
      <c r="CU73" s="1305"/>
      <c r="CV73" s="1305">
        <v>23.5</v>
      </c>
      <c r="CW73" s="1305"/>
      <c r="CX73" s="1305"/>
      <c r="CY73" s="1305"/>
      <c r="CZ73" s="1305"/>
      <c r="DA73" s="1305"/>
      <c r="DB73" s="1305"/>
      <c r="DC73" s="1305"/>
    </row>
    <row r="74" spans="2:107" ht="13.5" x14ac:dyDescent="0.15">
      <c r="B74" s="386"/>
      <c r="G74" s="1306"/>
      <c r="H74" s="1306"/>
      <c r="I74" s="1306"/>
      <c r="J74" s="1306"/>
      <c r="K74" s="1326"/>
      <c r="L74" s="1326"/>
      <c r="M74" s="1326"/>
      <c r="N74" s="1326"/>
      <c r="AM74" s="39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06"/>
      <c r="H75" s="1306"/>
      <c r="I75" s="1316"/>
      <c r="J75" s="1316"/>
      <c r="K75" s="1321"/>
      <c r="L75" s="1321"/>
      <c r="M75" s="1321"/>
      <c r="N75" s="1321"/>
      <c r="AM75" s="393"/>
      <c r="AN75" s="1322"/>
      <c r="AO75" s="1322"/>
      <c r="AP75" s="1322"/>
      <c r="AQ75" s="1322"/>
      <c r="AR75" s="1322"/>
      <c r="AS75" s="1322"/>
      <c r="AT75" s="1322"/>
      <c r="AU75" s="1322"/>
      <c r="AV75" s="1322"/>
      <c r="AW75" s="1322"/>
      <c r="AX75" s="1322"/>
      <c r="AY75" s="1322"/>
      <c r="AZ75" s="1322"/>
      <c r="BA75" s="1322"/>
      <c r="BB75" s="1322" t="s">
        <v>611</v>
      </c>
      <c r="BC75" s="1322"/>
      <c r="BD75" s="1322"/>
      <c r="BE75" s="1322"/>
      <c r="BF75" s="1322"/>
      <c r="BG75" s="1322"/>
      <c r="BH75" s="1322"/>
      <c r="BI75" s="1322"/>
      <c r="BJ75" s="1322"/>
      <c r="BK75" s="1322"/>
      <c r="BL75" s="1322"/>
      <c r="BM75" s="1322"/>
      <c r="BN75" s="1322"/>
      <c r="BO75" s="1322"/>
      <c r="BP75" s="1305">
        <v>7.2</v>
      </c>
      <c r="BQ75" s="1305"/>
      <c r="BR75" s="1305"/>
      <c r="BS75" s="1305"/>
      <c r="BT75" s="1305"/>
      <c r="BU75" s="1305"/>
      <c r="BV75" s="1305"/>
      <c r="BW75" s="1305"/>
      <c r="BX75" s="1305">
        <v>5.7</v>
      </c>
      <c r="BY75" s="1305"/>
      <c r="BZ75" s="1305"/>
      <c r="CA75" s="1305"/>
      <c r="CB75" s="1305"/>
      <c r="CC75" s="1305"/>
      <c r="CD75" s="1305"/>
      <c r="CE75" s="1305"/>
      <c r="CF75" s="1305">
        <v>4.8</v>
      </c>
      <c r="CG75" s="1305"/>
      <c r="CH75" s="1305"/>
      <c r="CI75" s="1305"/>
      <c r="CJ75" s="1305"/>
      <c r="CK75" s="1305"/>
      <c r="CL75" s="1305"/>
      <c r="CM75" s="1305"/>
      <c r="CN75" s="1305">
        <v>4.4000000000000004</v>
      </c>
      <c r="CO75" s="1305"/>
      <c r="CP75" s="1305"/>
      <c r="CQ75" s="1305"/>
      <c r="CR75" s="1305"/>
      <c r="CS75" s="1305"/>
      <c r="CT75" s="1305"/>
      <c r="CU75" s="1305"/>
      <c r="CV75" s="1305">
        <v>4.7</v>
      </c>
      <c r="CW75" s="1305"/>
      <c r="CX75" s="1305"/>
      <c r="CY75" s="1305"/>
      <c r="CZ75" s="1305"/>
      <c r="DA75" s="1305"/>
      <c r="DB75" s="1305"/>
      <c r="DC75" s="1305"/>
    </row>
    <row r="76" spans="2:107" ht="13.5" x14ac:dyDescent="0.15">
      <c r="B76" s="386"/>
      <c r="G76" s="1306"/>
      <c r="H76" s="1306"/>
      <c r="I76" s="1316"/>
      <c r="J76" s="1316"/>
      <c r="K76" s="1321"/>
      <c r="L76" s="1321"/>
      <c r="M76" s="1321"/>
      <c r="N76" s="1321"/>
      <c r="AM76" s="39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6"/>
      <c r="H77" s="1316"/>
      <c r="I77" s="1316"/>
      <c r="J77" s="1316"/>
      <c r="K77" s="1326"/>
      <c r="L77" s="1326"/>
      <c r="M77" s="1326"/>
      <c r="N77" s="1326"/>
      <c r="AN77" s="1320" t="s">
        <v>613</v>
      </c>
      <c r="AO77" s="1320"/>
      <c r="AP77" s="1320"/>
      <c r="AQ77" s="1320"/>
      <c r="AR77" s="1320"/>
      <c r="AS77" s="1320"/>
      <c r="AT77" s="1320"/>
      <c r="AU77" s="1320"/>
      <c r="AV77" s="1320"/>
      <c r="AW77" s="1320"/>
      <c r="AX77" s="1320"/>
      <c r="AY77" s="1320"/>
      <c r="AZ77" s="1320"/>
      <c r="BA77" s="1320"/>
      <c r="BB77" s="1322" t="s">
        <v>612</v>
      </c>
      <c r="BC77" s="1322"/>
      <c r="BD77" s="1322"/>
      <c r="BE77" s="1322"/>
      <c r="BF77" s="1322"/>
      <c r="BG77" s="1322"/>
      <c r="BH77" s="1322"/>
      <c r="BI77" s="1322"/>
      <c r="BJ77" s="1322"/>
      <c r="BK77" s="1322"/>
      <c r="BL77" s="1322"/>
      <c r="BM77" s="1322"/>
      <c r="BN77" s="1322"/>
      <c r="BO77" s="1322"/>
      <c r="BP77" s="1305">
        <v>30.5</v>
      </c>
      <c r="BQ77" s="1305"/>
      <c r="BR77" s="1305"/>
      <c r="BS77" s="1305"/>
      <c r="BT77" s="1305"/>
      <c r="BU77" s="1305"/>
      <c r="BV77" s="1305"/>
      <c r="BW77" s="1305"/>
      <c r="BX77" s="1305">
        <v>25.4</v>
      </c>
      <c r="BY77" s="1305"/>
      <c r="BZ77" s="1305"/>
      <c r="CA77" s="1305"/>
      <c r="CB77" s="1305"/>
      <c r="CC77" s="1305"/>
      <c r="CD77" s="1305"/>
      <c r="CE77" s="1305"/>
      <c r="CF77" s="1305">
        <v>16.600000000000001</v>
      </c>
      <c r="CG77" s="1305"/>
      <c r="CH77" s="1305"/>
      <c r="CI77" s="1305"/>
      <c r="CJ77" s="1305"/>
      <c r="CK77" s="1305"/>
      <c r="CL77" s="1305"/>
      <c r="CM77" s="1305"/>
      <c r="CN77" s="1305">
        <v>17.399999999999999</v>
      </c>
      <c r="CO77" s="1305"/>
      <c r="CP77" s="1305"/>
      <c r="CQ77" s="1305"/>
      <c r="CR77" s="1305"/>
      <c r="CS77" s="1305"/>
      <c r="CT77" s="1305"/>
      <c r="CU77" s="1305"/>
      <c r="CV77" s="1305">
        <v>12.1</v>
      </c>
      <c r="CW77" s="1305"/>
      <c r="CX77" s="1305"/>
      <c r="CY77" s="1305"/>
      <c r="CZ77" s="1305"/>
      <c r="DA77" s="1305"/>
      <c r="DB77" s="1305"/>
      <c r="DC77" s="1305"/>
    </row>
    <row r="78" spans="2:107" ht="13.5" x14ac:dyDescent="0.15">
      <c r="B78" s="386"/>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6"/>
      <c r="H79" s="1316"/>
      <c r="I79" s="1324"/>
      <c r="J79" s="1324"/>
      <c r="K79" s="1327"/>
      <c r="L79" s="1327"/>
      <c r="M79" s="1327"/>
      <c r="N79" s="1327"/>
      <c r="AN79" s="1320"/>
      <c r="AO79" s="1320"/>
      <c r="AP79" s="1320"/>
      <c r="AQ79" s="1320"/>
      <c r="AR79" s="1320"/>
      <c r="AS79" s="1320"/>
      <c r="AT79" s="1320"/>
      <c r="AU79" s="1320"/>
      <c r="AV79" s="1320"/>
      <c r="AW79" s="1320"/>
      <c r="AX79" s="1320"/>
      <c r="AY79" s="1320"/>
      <c r="AZ79" s="1320"/>
      <c r="BA79" s="1320"/>
      <c r="BB79" s="1322" t="s">
        <v>611</v>
      </c>
      <c r="BC79" s="1322"/>
      <c r="BD79" s="1322"/>
      <c r="BE79" s="1322"/>
      <c r="BF79" s="1322"/>
      <c r="BG79" s="1322"/>
      <c r="BH79" s="1322"/>
      <c r="BI79" s="1322"/>
      <c r="BJ79" s="1322"/>
      <c r="BK79" s="1322"/>
      <c r="BL79" s="1322"/>
      <c r="BM79" s="1322"/>
      <c r="BN79" s="1322"/>
      <c r="BO79" s="1322"/>
      <c r="BP79" s="1305">
        <v>5.2</v>
      </c>
      <c r="BQ79" s="1305"/>
      <c r="BR79" s="1305"/>
      <c r="BS79" s="1305"/>
      <c r="BT79" s="1305"/>
      <c r="BU79" s="1305"/>
      <c r="BV79" s="1305"/>
      <c r="BW79" s="1305"/>
      <c r="BX79" s="1305">
        <v>4.8</v>
      </c>
      <c r="BY79" s="1305"/>
      <c r="BZ79" s="1305"/>
      <c r="CA79" s="1305"/>
      <c r="CB79" s="1305"/>
      <c r="CC79" s="1305"/>
      <c r="CD79" s="1305"/>
      <c r="CE79" s="1305"/>
      <c r="CF79" s="1305">
        <v>3.6</v>
      </c>
      <c r="CG79" s="1305"/>
      <c r="CH79" s="1305"/>
      <c r="CI79" s="1305"/>
      <c r="CJ79" s="1305"/>
      <c r="CK79" s="1305"/>
      <c r="CL79" s="1305"/>
      <c r="CM79" s="1305"/>
      <c r="CN79" s="1305">
        <v>3.6</v>
      </c>
      <c r="CO79" s="1305"/>
      <c r="CP79" s="1305"/>
      <c r="CQ79" s="1305"/>
      <c r="CR79" s="1305"/>
      <c r="CS79" s="1305"/>
      <c r="CT79" s="1305"/>
      <c r="CU79" s="1305"/>
      <c r="CV79" s="1305">
        <v>3.5</v>
      </c>
      <c r="CW79" s="1305"/>
      <c r="CX79" s="1305"/>
      <c r="CY79" s="1305"/>
      <c r="CZ79" s="1305"/>
      <c r="DA79" s="1305"/>
      <c r="DB79" s="1305"/>
      <c r="DC79" s="1305"/>
    </row>
    <row r="80" spans="2:107" ht="13.5" x14ac:dyDescent="0.15">
      <c r="B80" s="386"/>
      <c r="G80" s="1316"/>
      <c r="H80" s="1316"/>
      <c r="I80" s="1324"/>
      <c r="J80" s="1324"/>
      <c r="K80" s="1327"/>
      <c r="L80" s="1327"/>
      <c r="M80" s="1327"/>
      <c r="N80" s="1327"/>
      <c r="AN80" s="1320"/>
      <c r="AO80" s="1320"/>
      <c r="AP80" s="1320"/>
      <c r="AQ80" s="1320"/>
      <c r="AR80" s="1320"/>
      <c r="AS80" s="1320"/>
      <c r="AT80" s="1320"/>
      <c r="AU80" s="1320"/>
      <c r="AV80" s="1320"/>
      <c r="AW80" s="1320"/>
      <c r="AX80" s="1320"/>
      <c r="AY80" s="1320"/>
      <c r="AZ80" s="1320"/>
      <c r="BA80" s="1320"/>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wHlzbr4dfvm73fNypZnQUVDRfIJVuGXFNn9K1N2vPts4b7jHe/DREWgtQNSjHIBgqsuX5djBON/CvNjHkVVbg==" saltValue="w7q2twbIr7tALtQ8y2xVv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T52" zoomScale="85" zoomScaleNormal="85" zoomScaleSheetLayoutView="70" workbookViewId="0">
      <selection activeCell="CH11" sqref="CH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30NBNkzigCE1xVTd8jGcjdKN3XiyaY83BP7gHJhg2WMGzvYe8FG9dqYT0JAWDkuSz9Rs4TztvjWxbKeMc6Qg==" saltValue="xS72Y82RY4j5vqxRXHPw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55" workbookViewId="0">
      <selection activeCell="CH11" sqref="CH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iRnya7PZSkvTydz5tw7itD/oxmTswqRFuA0T3o22CLII9XHdfurjXQJnHbmLCBB2SVzG2QefPqZOvUOZDZxmw==" saltValue="dzfsPCWFDatF0D38puFF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66747</v>
      </c>
      <c r="E3" s="161"/>
      <c r="F3" s="162">
        <v>45117</v>
      </c>
      <c r="G3" s="163"/>
      <c r="H3" s="164"/>
    </row>
    <row r="4" spans="1:8" x14ac:dyDescent="0.15">
      <c r="A4" s="165"/>
      <c r="B4" s="166"/>
      <c r="C4" s="167"/>
      <c r="D4" s="168">
        <v>38781</v>
      </c>
      <c r="E4" s="169"/>
      <c r="F4" s="170">
        <v>25589</v>
      </c>
      <c r="G4" s="171"/>
      <c r="H4" s="172"/>
    </row>
    <row r="5" spans="1:8" x14ac:dyDescent="0.15">
      <c r="A5" s="153" t="s">
        <v>546</v>
      </c>
      <c r="B5" s="158"/>
      <c r="C5" s="159"/>
      <c r="D5" s="160">
        <v>74475</v>
      </c>
      <c r="E5" s="161"/>
      <c r="F5" s="162">
        <v>39951</v>
      </c>
      <c r="G5" s="163"/>
      <c r="H5" s="164"/>
    </row>
    <row r="6" spans="1:8" x14ac:dyDescent="0.15">
      <c r="A6" s="165"/>
      <c r="B6" s="166"/>
      <c r="C6" s="167"/>
      <c r="D6" s="168">
        <v>43346</v>
      </c>
      <c r="E6" s="169"/>
      <c r="F6" s="170">
        <v>22555</v>
      </c>
      <c r="G6" s="171"/>
      <c r="H6" s="172"/>
    </row>
    <row r="7" spans="1:8" x14ac:dyDescent="0.15">
      <c r="A7" s="153" t="s">
        <v>547</v>
      </c>
      <c r="B7" s="158"/>
      <c r="C7" s="159"/>
      <c r="D7" s="160">
        <v>63481</v>
      </c>
      <c r="E7" s="161"/>
      <c r="F7" s="162">
        <v>39893</v>
      </c>
      <c r="G7" s="163"/>
      <c r="H7" s="164"/>
    </row>
    <row r="8" spans="1:8" x14ac:dyDescent="0.15">
      <c r="A8" s="165"/>
      <c r="B8" s="166"/>
      <c r="C8" s="167"/>
      <c r="D8" s="168">
        <v>39461</v>
      </c>
      <c r="E8" s="169"/>
      <c r="F8" s="170">
        <v>26170</v>
      </c>
      <c r="G8" s="171"/>
      <c r="H8" s="172"/>
    </row>
    <row r="9" spans="1:8" x14ac:dyDescent="0.15">
      <c r="A9" s="153" t="s">
        <v>548</v>
      </c>
      <c r="B9" s="158"/>
      <c r="C9" s="159"/>
      <c r="D9" s="160">
        <v>66754</v>
      </c>
      <c r="E9" s="161"/>
      <c r="F9" s="162">
        <v>41080</v>
      </c>
      <c r="G9" s="163"/>
      <c r="H9" s="164"/>
    </row>
    <row r="10" spans="1:8" x14ac:dyDescent="0.15">
      <c r="A10" s="165"/>
      <c r="B10" s="166"/>
      <c r="C10" s="167"/>
      <c r="D10" s="168">
        <v>44137</v>
      </c>
      <c r="E10" s="169"/>
      <c r="F10" s="170">
        <v>27265</v>
      </c>
      <c r="G10" s="171"/>
      <c r="H10" s="172"/>
    </row>
    <row r="11" spans="1:8" x14ac:dyDescent="0.15">
      <c r="A11" s="153" t="s">
        <v>549</v>
      </c>
      <c r="B11" s="158"/>
      <c r="C11" s="159"/>
      <c r="D11" s="160">
        <v>68785</v>
      </c>
      <c r="E11" s="161"/>
      <c r="F11" s="162">
        <v>33173</v>
      </c>
      <c r="G11" s="163"/>
      <c r="H11" s="164"/>
    </row>
    <row r="12" spans="1:8" x14ac:dyDescent="0.15">
      <c r="A12" s="165"/>
      <c r="B12" s="166"/>
      <c r="C12" s="173"/>
      <c r="D12" s="168">
        <v>46680</v>
      </c>
      <c r="E12" s="169"/>
      <c r="F12" s="170">
        <v>20353</v>
      </c>
      <c r="G12" s="171"/>
      <c r="H12" s="172"/>
    </row>
    <row r="13" spans="1:8" x14ac:dyDescent="0.15">
      <c r="A13" s="153"/>
      <c r="B13" s="158"/>
      <c r="C13" s="174"/>
      <c r="D13" s="175">
        <v>68048</v>
      </c>
      <c r="E13" s="176"/>
      <c r="F13" s="177">
        <v>39843</v>
      </c>
      <c r="G13" s="178"/>
      <c r="H13" s="164"/>
    </row>
    <row r="14" spans="1:8" x14ac:dyDescent="0.15">
      <c r="A14" s="165"/>
      <c r="B14" s="166"/>
      <c r="C14" s="167"/>
      <c r="D14" s="168">
        <v>42481</v>
      </c>
      <c r="E14" s="169"/>
      <c r="F14" s="170">
        <v>24386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1.76</v>
      </c>
      <c r="C19" s="179">
        <f>ROUND(VALUE(SUBSTITUTE(実質収支比率等に係る経年分析!G$48,"▲","-")),2)</f>
        <v>1.68</v>
      </c>
      <c r="D19" s="179">
        <f>ROUND(VALUE(SUBSTITUTE(実質収支比率等に係る経年分析!H$48,"▲","-")),2)</f>
        <v>1.65</v>
      </c>
      <c r="E19" s="179">
        <f>ROUND(VALUE(SUBSTITUTE(実質収支比率等に係る経年分析!I$48,"▲","-")),2)</f>
        <v>1.69</v>
      </c>
      <c r="F19" s="179">
        <f>ROUND(VALUE(SUBSTITUTE(実質収支比率等に係る経年分析!J$48,"▲","-")),2)</f>
        <v>1.62</v>
      </c>
    </row>
    <row r="20" spans="1:11" x14ac:dyDescent="0.15">
      <c r="A20" s="179" t="s">
        <v>55</v>
      </c>
      <c r="B20" s="179">
        <f>ROUND(VALUE(SUBSTITUTE(実質収支比率等に係る経年分析!F$47,"▲","-")),2)</f>
        <v>8.83</v>
      </c>
      <c r="C20" s="179">
        <f>ROUND(VALUE(SUBSTITUTE(実質収支比率等に係る経年分析!G$47,"▲","-")),2)</f>
        <v>10.46</v>
      </c>
      <c r="D20" s="179">
        <f>ROUND(VALUE(SUBSTITUTE(実質収支比率等に係る経年分析!H$47,"▲","-")),2)</f>
        <v>11.36</v>
      </c>
      <c r="E20" s="179">
        <f>ROUND(VALUE(SUBSTITUTE(実質収支比率等に係る経年分析!I$47,"▲","-")),2)</f>
        <v>12.16</v>
      </c>
      <c r="F20" s="179">
        <f>ROUND(VALUE(SUBSTITUTE(実質収支比率等に係る経年分析!J$47,"▲","-")),2)</f>
        <v>12.97</v>
      </c>
    </row>
    <row r="21" spans="1:11" x14ac:dyDescent="0.15">
      <c r="A21" s="179" t="s">
        <v>56</v>
      </c>
      <c r="B21" s="179">
        <f>IF(ISNUMBER(VALUE(SUBSTITUTE(実質収支比率等に係る経年分析!F$49,"▲","-"))),ROUND(VALUE(SUBSTITUTE(実質収支比率等に係る経年分析!F$49,"▲","-")),2),NA())</f>
        <v>0.18</v>
      </c>
      <c r="C21" s="179">
        <f>IF(ISNUMBER(VALUE(SUBSTITUTE(実質収支比率等に係る経年分析!G$49,"▲","-"))),ROUND(VALUE(SUBSTITUTE(実質収支比率等に係る経年分析!G$49,"▲","-")),2),NA())</f>
        <v>0.72</v>
      </c>
      <c r="D21" s="179">
        <f>IF(ISNUMBER(VALUE(SUBSTITUTE(実質収支比率等に係る経年分析!H$49,"▲","-"))),ROUND(VALUE(SUBSTITUTE(実質収支比率等に係る経年分析!H$49,"▲","-")),2),NA())</f>
        <v>-0.03</v>
      </c>
      <c r="E21" s="179">
        <f>IF(ISNUMBER(VALUE(SUBSTITUTE(実質収支比率等に係る経年分析!I$49,"▲","-"))),ROUND(VALUE(SUBSTITUTE(実質収支比率等に係る経年分析!I$49,"▲","-")),2),NA())</f>
        <v>0.05</v>
      </c>
      <c r="F21" s="179">
        <f>IF(ISNUMBER(VALUE(SUBSTITUTE(実質収支比率等に係る経年分析!J$49,"▲","-"))),ROUND(VALUE(SUBSTITUTE(実質収支比率等に係る経年分析!J$49,"▲","-")),2),NA())</f>
        <v>-7.0000000000000007E-2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0.28999999999999998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農業集落排水事業会計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1.56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2.4700000000000002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1.01</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1.61</v>
      </c>
    </row>
    <row r="35" spans="1:16" x14ac:dyDescent="0.15">
      <c r="A35" s="180" t="str">
        <f>IF(連結実質赤字比率に係る赤字・黒字の構成分析!C$35="",NA(),連結実質赤字比率に係る赤字・黒字の構成分析!C$35)</f>
        <v>公共下水道事業会計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6.38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9983</v>
      </c>
      <c r="E42" s="181"/>
      <c r="F42" s="181"/>
      <c r="G42" s="181">
        <f>'実質公債費比率（分子）の構造'!L$52</f>
        <v>9703</v>
      </c>
      <c r="H42" s="181"/>
      <c r="I42" s="181"/>
      <c r="J42" s="181">
        <f>'実質公債費比率（分子）の構造'!M$52</f>
        <v>10034</v>
      </c>
      <c r="K42" s="181"/>
      <c r="L42" s="181"/>
      <c r="M42" s="181">
        <f>'実質公債費比率（分子）の構造'!N$52</f>
        <v>9848</v>
      </c>
      <c r="N42" s="181"/>
      <c r="O42" s="181"/>
      <c r="P42" s="181">
        <f>'実質公債費比率（分子）の構造'!O$52</f>
        <v>9828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134</v>
      </c>
      <c r="C44" s="181"/>
      <c r="D44" s="181"/>
      <c r="E44" s="181">
        <f>'実質公債費比率（分子）の構造'!L$50</f>
        <v>126</v>
      </c>
      <c r="F44" s="181"/>
      <c r="G44" s="181"/>
      <c r="H44" s="181">
        <f>'実質公債費比率（分子）の構造'!M$50</f>
        <v>187</v>
      </c>
      <c r="I44" s="181"/>
      <c r="J44" s="181"/>
      <c r="K44" s="181">
        <f>'実質公債費比率（分子）の構造'!N$50</f>
        <v>141</v>
      </c>
      <c r="L44" s="181"/>
      <c r="M44" s="181"/>
      <c r="N44" s="181">
        <f>'実質公債費比率（分子）の構造'!O$50</f>
        <v>221</v>
      </c>
      <c r="O44" s="181"/>
      <c r="P44" s="181"/>
    </row>
    <row r="45" spans="1:16" x14ac:dyDescent="0.15">
      <c r="A45" s="181" t="s">
        <v>66</v>
      </c>
      <c r="B45" s="181">
        <f>'実質公債費比率（分子）の構造'!K$49</f>
        <v>198</v>
      </c>
      <c r="C45" s="181"/>
      <c r="D45" s="181"/>
      <c r="E45" s="181">
        <f>'実質公債費比率（分子）の構造'!L$49</f>
        <v>175</v>
      </c>
      <c r="F45" s="181"/>
      <c r="G45" s="181"/>
      <c r="H45" s="181">
        <f>'実質公債費比率（分子）の構造'!M$49</f>
        <v>162</v>
      </c>
      <c r="I45" s="181"/>
      <c r="J45" s="181"/>
      <c r="K45" s="181">
        <f>'実質公債費比率（分子）の構造'!N$49</f>
        <v>160</v>
      </c>
      <c r="L45" s="181"/>
      <c r="M45" s="181"/>
      <c r="N45" s="181">
        <f>'実質公債費比率（分子）の構造'!O$49</f>
        <v>167</v>
      </c>
      <c r="O45" s="181"/>
      <c r="P45" s="181"/>
    </row>
    <row r="46" spans="1:16" x14ac:dyDescent="0.15">
      <c r="A46" s="181" t="s">
        <v>67</v>
      </c>
      <c r="B46" s="181">
        <f>'実質公債費比率（分子）の構造'!K$48</f>
        <v>2278</v>
      </c>
      <c r="C46" s="181"/>
      <c r="D46" s="181"/>
      <c r="E46" s="181">
        <f>'実質公債費比率（分子）の構造'!L$48</f>
        <v>2117</v>
      </c>
      <c r="F46" s="181"/>
      <c r="G46" s="181"/>
      <c r="H46" s="181">
        <f>'実質公債費比率（分子）の構造'!M$48</f>
        <v>2070</v>
      </c>
      <c r="I46" s="181"/>
      <c r="J46" s="181"/>
      <c r="K46" s="181">
        <f>'実質公債費比率（分子）の構造'!N$48</f>
        <v>1914</v>
      </c>
      <c r="L46" s="181"/>
      <c r="M46" s="181"/>
      <c r="N46" s="181">
        <f>'実質公債費比率（分子）の構造'!O$48</f>
        <v>1899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9459</v>
      </c>
      <c r="C49" s="181"/>
      <c r="D49" s="181"/>
      <c r="E49" s="181">
        <f>'実質公債費比率（分子）の構造'!L$45</f>
        <v>8979</v>
      </c>
      <c r="F49" s="181"/>
      <c r="G49" s="181"/>
      <c r="H49" s="181">
        <f>'実質公債費比率（分子）の構造'!M$45</f>
        <v>9211</v>
      </c>
      <c r="I49" s="181"/>
      <c r="J49" s="181"/>
      <c r="K49" s="181">
        <f>'実質公債費比率（分子）の構造'!N$45</f>
        <v>9309</v>
      </c>
      <c r="L49" s="181"/>
      <c r="M49" s="181"/>
      <c r="N49" s="181">
        <f>'実質公債費比率（分子）の構造'!O$45</f>
        <v>9562</v>
      </c>
      <c r="O49" s="181"/>
      <c r="P49" s="181"/>
    </row>
    <row r="50" spans="1:16" x14ac:dyDescent="0.15">
      <c r="A50" s="181" t="s">
        <v>71</v>
      </c>
      <c r="B50" s="181" t="e">
        <f>NA()</f>
        <v>#N/A</v>
      </c>
      <c r="C50" s="181">
        <f>IF(ISNUMBER('実質公債費比率（分子）の構造'!K$53),'実質公債費比率（分子）の構造'!K$53,NA())</f>
        <v>2086</v>
      </c>
      <c r="D50" s="181" t="e">
        <f>NA()</f>
        <v>#N/A</v>
      </c>
      <c r="E50" s="181" t="e">
        <f>NA()</f>
        <v>#N/A</v>
      </c>
      <c r="F50" s="181">
        <f>IF(ISNUMBER('実質公債費比率（分子）の構造'!L$53),'実質公債費比率（分子）の構造'!L$53,NA())</f>
        <v>1694</v>
      </c>
      <c r="G50" s="181" t="e">
        <f>NA()</f>
        <v>#N/A</v>
      </c>
      <c r="H50" s="181" t="e">
        <f>NA()</f>
        <v>#N/A</v>
      </c>
      <c r="I50" s="181">
        <f>IF(ISNUMBER('実質公債費比率（分子）の構造'!M$53),'実質公債費比率（分子）の構造'!M$53,NA())</f>
        <v>1596</v>
      </c>
      <c r="J50" s="181" t="e">
        <f>NA()</f>
        <v>#N/A</v>
      </c>
      <c r="K50" s="181" t="e">
        <f>NA()</f>
        <v>#N/A</v>
      </c>
      <c r="L50" s="181">
        <f>IF(ISNUMBER('実質公債費比率（分子）の構造'!N$53),'実質公債費比率（分子）の構造'!N$53,NA())</f>
        <v>1676</v>
      </c>
      <c r="M50" s="181" t="e">
        <f>NA()</f>
        <v>#N/A</v>
      </c>
      <c r="N50" s="181" t="e">
        <f>NA()</f>
        <v>#N/A</v>
      </c>
      <c r="O50" s="181">
        <f>IF(ISNUMBER('実質公債費比率（分子）の構造'!O$53),'実質公債費比率（分子）の構造'!O$53,NA())</f>
        <v>2021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94192</v>
      </c>
      <c r="E56" s="180"/>
      <c r="F56" s="180"/>
      <c r="G56" s="180">
        <f>'将来負担比率（分子）の構造'!J$52</f>
        <v>97289</v>
      </c>
      <c r="H56" s="180"/>
      <c r="I56" s="180"/>
      <c r="J56" s="180">
        <f>'将来負担比率（分子）の構造'!K$52</f>
        <v>97599</v>
      </c>
      <c r="K56" s="180"/>
      <c r="L56" s="180"/>
      <c r="M56" s="180">
        <f>'将来負担比率（分子）の構造'!L$52</f>
        <v>97896</v>
      </c>
      <c r="N56" s="180"/>
      <c r="O56" s="180"/>
      <c r="P56" s="180">
        <f>'将来負担比率（分子）の構造'!M$52</f>
        <v>99626</v>
      </c>
    </row>
    <row r="57" spans="1:16" x14ac:dyDescent="0.15">
      <c r="A57" s="180" t="s">
        <v>42</v>
      </c>
      <c r="B57" s="180"/>
      <c r="C57" s="180"/>
      <c r="D57" s="180">
        <f>'将来負担比率（分子）の構造'!I$51</f>
        <v>19853</v>
      </c>
      <c r="E57" s="180"/>
      <c r="F57" s="180"/>
      <c r="G57" s="180">
        <f>'将来負担比率（分子）の構造'!J$51</f>
        <v>20066</v>
      </c>
      <c r="H57" s="180"/>
      <c r="I57" s="180"/>
      <c r="J57" s="180">
        <f>'将来負担比率（分子）の構造'!K$51</f>
        <v>20017</v>
      </c>
      <c r="K57" s="180"/>
      <c r="L57" s="180"/>
      <c r="M57" s="180">
        <f>'将来負担比率（分子）の構造'!L$51</f>
        <v>19481</v>
      </c>
      <c r="N57" s="180"/>
      <c r="O57" s="180"/>
      <c r="P57" s="180">
        <f>'将来負担比率（分子）の構造'!M$51</f>
        <v>18629</v>
      </c>
    </row>
    <row r="58" spans="1:16" x14ac:dyDescent="0.15">
      <c r="A58" s="180" t="s">
        <v>41</v>
      </c>
      <c r="B58" s="180"/>
      <c r="C58" s="180"/>
      <c r="D58" s="180">
        <f>'将来負担比率（分子）の構造'!I$50</f>
        <v>10964</v>
      </c>
      <c r="E58" s="180"/>
      <c r="F58" s="180"/>
      <c r="G58" s="180">
        <f>'将来負担比率（分子）の構造'!J$50</f>
        <v>14872</v>
      </c>
      <c r="H58" s="180"/>
      <c r="I58" s="180"/>
      <c r="J58" s="180">
        <f>'将来負担比率（分子）の構造'!K$50</f>
        <v>18081</v>
      </c>
      <c r="K58" s="180"/>
      <c r="L58" s="180"/>
      <c r="M58" s="180">
        <f>'将来負担比率（分子）の構造'!L$50</f>
        <v>20698</v>
      </c>
      <c r="N58" s="180"/>
      <c r="O58" s="180"/>
      <c r="P58" s="180">
        <f>'将来負担比率（分子）の構造'!M$50</f>
        <v>20501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13122</v>
      </c>
      <c r="C62" s="180"/>
      <c r="D62" s="180"/>
      <c r="E62" s="180">
        <f>'将来負担比率（分子）の構造'!J$45</f>
        <v>13366</v>
      </c>
      <c r="F62" s="180"/>
      <c r="G62" s="180"/>
      <c r="H62" s="180">
        <f>'将来負担比率（分子）の構造'!K$45</f>
        <v>13645</v>
      </c>
      <c r="I62" s="180"/>
      <c r="J62" s="180"/>
      <c r="K62" s="180">
        <f>'将来負担比率（分子）の構造'!L$45</f>
        <v>13919</v>
      </c>
      <c r="L62" s="180"/>
      <c r="M62" s="180"/>
      <c r="N62" s="180">
        <f>'将来負担比率（分子）の構造'!M$45</f>
        <v>13682</v>
      </c>
      <c r="O62" s="180"/>
      <c r="P62" s="180"/>
    </row>
    <row r="63" spans="1:16" x14ac:dyDescent="0.15">
      <c r="A63" s="180" t="s">
        <v>34</v>
      </c>
      <c r="B63" s="180">
        <f>'将来負担比率（分子）の構造'!I$44</f>
        <v>2315</v>
      </c>
      <c r="C63" s="180"/>
      <c r="D63" s="180"/>
      <c r="E63" s="180">
        <f>'将来負担比率（分子）の構造'!J$44</f>
        <v>2195</v>
      </c>
      <c r="F63" s="180"/>
      <c r="G63" s="180"/>
      <c r="H63" s="180">
        <f>'将来負担比率（分子）の構造'!K$44</f>
        <v>2067</v>
      </c>
      <c r="I63" s="180"/>
      <c r="J63" s="180"/>
      <c r="K63" s="180">
        <f>'将来負担比率（分子）の構造'!L$44</f>
        <v>1958</v>
      </c>
      <c r="L63" s="180"/>
      <c r="M63" s="180"/>
      <c r="N63" s="180">
        <f>'将来負担比率（分子）の構造'!M$44</f>
        <v>1843</v>
      </c>
      <c r="O63" s="180"/>
      <c r="P63" s="180"/>
    </row>
    <row r="64" spans="1:16" x14ac:dyDescent="0.15">
      <c r="A64" s="180" t="s">
        <v>33</v>
      </c>
      <c r="B64" s="180">
        <f>'将来負担比率（分子）の構造'!I$43</f>
        <v>31360</v>
      </c>
      <c r="C64" s="180"/>
      <c r="D64" s="180"/>
      <c r="E64" s="180">
        <f>'将来負担比率（分子）の構造'!J$43</f>
        <v>30296</v>
      </c>
      <c r="F64" s="180"/>
      <c r="G64" s="180"/>
      <c r="H64" s="180">
        <f>'将来負担比率（分子）の構造'!K$43</f>
        <v>29228</v>
      </c>
      <c r="I64" s="180"/>
      <c r="J64" s="180"/>
      <c r="K64" s="180">
        <f>'将来負担比率（分子）の構造'!L$43</f>
        <v>28071</v>
      </c>
      <c r="L64" s="180"/>
      <c r="M64" s="180"/>
      <c r="N64" s="180">
        <f>'将来負担比率（分子）の構造'!M$43</f>
        <v>27258</v>
      </c>
      <c r="O64" s="180"/>
      <c r="P64" s="180"/>
    </row>
    <row r="65" spans="1:16" x14ac:dyDescent="0.15">
      <c r="A65" s="180" t="s">
        <v>32</v>
      </c>
      <c r="B65" s="180">
        <f>'将来負担比率（分子）の構造'!I$42</f>
        <v>124</v>
      </c>
      <c r="C65" s="180"/>
      <c r="D65" s="180"/>
      <c r="E65" s="180">
        <f>'将来負担比率（分子）の構造'!J$42</f>
        <v>91</v>
      </c>
      <c r="F65" s="180"/>
      <c r="G65" s="180"/>
      <c r="H65" s="180">
        <f>'将来負担比率（分子）の構造'!K$42</f>
        <v>68</v>
      </c>
      <c r="I65" s="180"/>
      <c r="J65" s="180"/>
      <c r="K65" s="180">
        <f>'将来負担比率（分子）の構造'!L$42</f>
        <v>44</v>
      </c>
      <c r="L65" s="180"/>
      <c r="M65" s="180"/>
      <c r="N65" s="180">
        <f>'将来負担比率（分子）の構造'!M$42</f>
        <v>23</v>
      </c>
      <c r="O65" s="180"/>
      <c r="P65" s="180"/>
    </row>
    <row r="66" spans="1:16" x14ac:dyDescent="0.15">
      <c r="A66" s="180" t="s">
        <v>31</v>
      </c>
      <c r="B66" s="180">
        <f>'将来負担比率（分子）の構造'!I$41</f>
        <v>95664</v>
      </c>
      <c r="C66" s="180"/>
      <c r="D66" s="180"/>
      <c r="E66" s="180">
        <f>'将来負担比率（分子）の構造'!J$41</f>
        <v>99876</v>
      </c>
      <c r="F66" s="180"/>
      <c r="G66" s="180"/>
      <c r="H66" s="180">
        <f>'将来負担比率（分子）の構造'!K$41</f>
        <v>100678</v>
      </c>
      <c r="I66" s="180"/>
      <c r="J66" s="180"/>
      <c r="K66" s="180">
        <f>'将来負担比率（分子）の構造'!L$41</f>
        <v>102484</v>
      </c>
      <c r="L66" s="180"/>
      <c r="M66" s="180"/>
      <c r="N66" s="180">
        <f>'将来負担比率（分子）の構造'!M$41</f>
        <v>104771</v>
      </c>
      <c r="O66" s="180"/>
      <c r="P66" s="180"/>
    </row>
    <row r="67" spans="1:16" x14ac:dyDescent="0.15">
      <c r="A67" s="180" t="s">
        <v>75</v>
      </c>
      <c r="B67" s="180" t="e">
        <f>NA()</f>
        <v>#N/A</v>
      </c>
      <c r="C67" s="180">
        <f>IF(ISNUMBER('将来負担比率（分子）の構造'!I$53), IF('将来負担比率（分子）の構造'!I$53 &lt; 0, 0, '将来負担比率（分子）の構造'!I$53), NA())</f>
        <v>17575</v>
      </c>
      <c r="D67" s="180" t="e">
        <f>NA()</f>
        <v>#N/A</v>
      </c>
      <c r="E67" s="180" t="e">
        <f>NA()</f>
        <v>#N/A</v>
      </c>
      <c r="F67" s="180">
        <f>IF(ISNUMBER('将来負担比率（分子）の構造'!J$53), IF('将来負担比率（分子）の構造'!J$53 &lt; 0, 0, '将来負担比率（分子）の構造'!J$53), NA())</f>
        <v>13597</v>
      </c>
      <c r="G67" s="180" t="e">
        <f>NA()</f>
        <v>#N/A</v>
      </c>
      <c r="H67" s="180" t="e">
        <f>NA()</f>
        <v>#N/A</v>
      </c>
      <c r="I67" s="180">
        <f>IF(ISNUMBER('将来負担比率（分子）の構造'!K$53), IF('将来負担比率（分子）の構造'!K$53 &lt; 0, 0, '将来負担比率（分子）の構造'!K$53), NA())</f>
        <v>9989</v>
      </c>
      <c r="J67" s="180" t="e">
        <f>NA()</f>
        <v>#N/A</v>
      </c>
      <c r="K67" s="180" t="e">
        <f>NA()</f>
        <v>#N/A</v>
      </c>
      <c r="L67" s="180">
        <f>IF(ISNUMBER('将来負担比率（分子）の構造'!L$53), IF('将来負担比率（分子）の構造'!L$53 &lt; 0, 0, '将来負担比率（分子）の構造'!L$53), NA())</f>
        <v>8401</v>
      </c>
      <c r="M67" s="180" t="e">
        <f>NA()</f>
        <v>#N/A</v>
      </c>
      <c r="N67" s="180" t="e">
        <f>NA()</f>
        <v>#N/A</v>
      </c>
      <c r="O67" s="180">
        <f>IF(ISNUMBER('将来負担比率（分子）の構造'!M$53), IF('将来負担比率（分子）の構造'!M$53 &lt; 0, 0, '将来負担比率（分子）の構造'!M$53), NA())</f>
        <v>8822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5194</v>
      </c>
      <c r="C72" s="184">
        <f>基金残高に係る経年分析!G55</f>
        <v>5575</v>
      </c>
      <c r="D72" s="184">
        <f>基金残高に係る経年分析!H55</f>
        <v>5966</v>
      </c>
    </row>
    <row r="73" spans="1:16" x14ac:dyDescent="0.15">
      <c r="A73" s="183" t="s">
        <v>78</v>
      </c>
      <c r="B73" s="184">
        <f>基金残高に係る経年分析!F56</f>
        <v>6367</v>
      </c>
      <c r="C73" s="184">
        <f>基金残高に係る経年分析!G56</f>
        <v>6718</v>
      </c>
      <c r="D73" s="184">
        <f>基金残高に係る経年分析!H56</f>
        <v>5816</v>
      </c>
    </row>
    <row r="74" spans="1:16" x14ac:dyDescent="0.15">
      <c r="A74" s="183" t="s">
        <v>79</v>
      </c>
      <c r="B74" s="184">
        <f>基金残高に係る経年分析!F57</f>
        <v>15208</v>
      </c>
      <c r="C74" s="184">
        <f>基金残高に係る経年分析!G57</f>
        <v>15378</v>
      </c>
      <c r="D74" s="184">
        <f>基金残高に係る経年分析!H57</f>
        <v>15058</v>
      </c>
    </row>
  </sheetData>
  <sheetProtection algorithmName="SHA-512" hashValue="7XQdhrHPZzdUoovk7AC0XTOIzI2FZUCDhiUVfyqU94vT7Qw/JHfOaw1jB1IxyFoMnqJDjg/0fC9nxgsCbgUhhA==" saltValue="DMyHUVSNuBEMSVhfNN0f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208</v>
      </c>
      <c r="DI1" s="794"/>
      <c r="DJ1" s="794"/>
      <c r="DK1" s="794"/>
      <c r="DL1" s="794"/>
      <c r="DM1" s="794"/>
      <c r="DN1" s="795"/>
      <c r="DO1" s="225"/>
      <c r="DP1" s="793" t="s">
        <v>209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214</v>
      </c>
      <c r="S4" s="736"/>
      <c r="T4" s="736"/>
      <c r="U4" s="736"/>
      <c r="V4" s="736"/>
      <c r="W4" s="736"/>
      <c r="X4" s="736"/>
      <c r="Y4" s="737"/>
      <c r="Z4" s="735" t="s">
        <v>215</v>
      </c>
      <c r="AA4" s="736"/>
      <c r="AB4" s="736"/>
      <c r="AC4" s="737"/>
      <c r="AD4" s="735" t="s">
        <v>216</v>
      </c>
      <c r="AE4" s="736"/>
      <c r="AF4" s="736"/>
      <c r="AG4" s="736"/>
      <c r="AH4" s="736"/>
      <c r="AI4" s="736"/>
      <c r="AJ4" s="736"/>
      <c r="AK4" s="737"/>
      <c r="AL4" s="735" t="s">
        <v>215</v>
      </c>
      <c r="AM4" s="736"/>
      <c r="AN4" s="736"/>
      <c r="AO4" s="737"/>
      <c r="AP4" s="796" t="s">
        <v>217</v>
      </c>
      <c r="AQ4" s="796"/>
      <c r="AR4" s="796"/>
      <c r="AS4" s="796"/>
      <c r="AT4" s="796"/>
      <c r="AU4" s="796"/>
      <c r="AV4" s="796"/>
      <c r="AW4" s="796"/>
      <c r="AX4" s="796"/>
      <c r="AY4" s="796"/>
      <c r="AZ4" s="796"/>
      <c r="BA4" s="796"/>
      <c r="BB4" s="796"/>
      <c r="BC4" s="796"/>
      <c r="BD4" s="796"/>
      <c r="BE4" s="796"/>
      <c r="BF4" s="796"/>
      <c r="BG4" s="796" t="s">
        <v>218</v>
      </c>
      <c r="BH4" s="796"/>
      <c r="BI4" s="796"/>
      <c r="BJ4" s="796"/>
      <c r="BK4" s="796"/>
      <c r="BL4" s="796"/>
      <c r="BM4" s="796"/>
      <c r="BN4" s="796"/>
      <c r="BO4" s="796" t="s">
        <v>215</v>
      </c>
      <c r="BP4" s="796"/>
      <c r="BQ4" s="796"/>
      <c r="BR4" s="796"/>
      <c r="BS4" s="796" t="s">
        <v>219</v>
      </c>
      <c r="BT4" s="796"/>
      <c r="BU4" s="796"/>
      <c r="BV4" s="796"/>
      <c r="BW4" s="796"/>
      <c r="BX4" s="796"/>
      <c r="BY4" s="796"/>
      <c r="BZ4" s="796"/>
      <c r="CA4" s="796"/>
      <c r="CB4" s="796"/>
      <c r="CD4" s="778" t="s">
        <v>220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221</v>
      </c>
      <c r="C5" s="761"/>
      <c r="D5" s="761"/>
      <c r="E5" s="761"/>
      <c r="F5" s="761"/>
      <c r="G5" s="761"/>
      <c r="H5" s="761"/>
      <c r="I5" s="761"/>
      <c r="J5" s="761"/>
      <c r="K5" s="761"/>
      <c r="L5" s="761"/>
      <c r="M5" s="761"/>
      <c r="N5" s="761"/>
      <c r="O5" s="761"/>
      <c r="P5" s="761"/>
      <c r="Q5" s="762"/>
      <c r="R5" s="726">
        <v>26822068</v>
      </c>
      <c r="S5" s="727"/>
      <c r="T5" s="727"/>
      <c r="U5" s="727"/>
      <c r="V5" s="727"/>
      <c r="W5" s="727"/>
      <c r="X5" s="727"/>
      <c r="Y5" s="773"/>
      <c r="Z5" s="791">
        <v>33.299999999999997</v>
      </c>
      <c r="AA5" s="791"/>
      <c r="AB5" s="791"/>
      <c r="AC5" s="791"/>
      <c r="AD5" s="792">
        <v>25349030</v>
      </c>
      <c r="AE5" s="792"/>
      <c r="AF5" s="792"/>
      <c r="AG5" s="792"/>
      <c r="AH5" s="792"/>
      <c r="AI5" s="792"/>
      <c r="AJ5" s="792"/>
      <c r="AK5" s="792"/>
      <c r="AL5" s="774">
        <v>57.1</v>
      </c>
      <c r="AM5" s="743"/>
      <c r="AN5" s="743"/>
      <c r="AO5" s="775"/>
      <c r="AP5" s="760" t="s">
        <v>222</v>
      </c>
      <c r="AQ5" s="761"/>
      <c r="AR5" s="761"/>
      <c r="AS5" s="761"/>
      <c r="AT5" s="761"/>
      <c r="AU5" s="761"/>
      <c r="AV5" s="761"/>
      <c r="AW5" s="761"/>
      <c r="AX5" s="761"/>
      <c r="AY5" s="761"/>
      <c r="AZ5" s="761"/>
      <c r="BA5" s="761"/>
      <c r="BB5" s="761"/>
      <c r="BC5" s="761"/>
      <c r="BD5" s="761"/>
      <c r="BE5" s="761"/>
      <c r="BF5" s="762"/>
      <c r="BG5" s="661">
        <v>25269425</v>
      </c>
      <c r="BH5" s="664"/>
      <c r="BI5" s="664"/>
      <c r="BJ5" s="664"/>
      <c r="BK5" s="664"/>
      <c r="BL5" s="664"/>
      <c r="BM5" s="664"/>
      <c r="BN5" s="665"/>
      <c r="BO5" s="723">
        <v>94.2</v>
      </c>
      <c r="BP5" s="723"/>
      <c r="BQ5" s="723"/>
      <c r="BR5" s="723"/>
      <c r="BS5" s="724">
        <v>502828</v>
      </c>
      <c r="BT5" s="724"/>
      <c r="BU5" s="724"/>
      <c r="BV5" s="724"/>
      <c r="BW5" s="724"/>
      <c r="BX5" s="724"/>
      <c r="BY5" s="724"/>
      <c r="BZ5" s="724"/>
      <c r="CA5" s="724"/>
      <c r="CB5" s="765"/>
      <c r="CD5" s="778" t="s">
        <v>217</v>
      </c>
      <c r="CE5" s="779"/>
      <c r="CF5" s="779"/>
      <c r="CG5" s="779"/>
      <c r="CH5" s="779"/>
      <c r="CI5" s="779"/>
      <c r="CJ5" s="779"/>
      <c r="CK5" s="779"/>
      <c r="CL5" s="779"/>
      <c r="CM5" s="779"/>
      <c r="CN5" s="779"/>
      <c r="CO5" s="779"/>
      <c r="CP5" s="779"/>
      <c r="CQ5" s="780"/>
      <c r="CR5" s="778" t="s">
        <v>223</v>
      </c>
      <c r="CS5" s="779"/>
      <c r="CT5" s="779"/>
      <c r="CU5" s="779"/>
      <c r="CV5" s="779"/>
      <c r="CW5" s="779"/>
      <c r="CX5" s="779"/>
      <c r="CY5" s="780"/>
      <c r="CZ5" s="778" t="s">
        <v>215</v>
      </c>
      <c r="DA5" s="779"/>
      <c r="DB5" s="779"/>
      <c r="DC5" s="780"/>
      <c r="DD5" s="778" t="s">
        <v>224</v>
      </c>
      <c r="DE5" s="779"/>
      <c r="DF5" s="779"/>
      <c r="DG5" s="779"/>
      <c r="DH5" s="779"/>
      <c r="DI5" s="779"/>
      <c r="DJ5" s="779"/>
      <c r="DK5" s="779"/>
      <c r="DL5" s="779"/>
      <c r="DM5" s="779"/>
      <c r="DN5" s="779"/>
      <c r="DO5" s="779"/>
      <c r="DP5" s="780"/>
      <c r="DQ5" s="778" t="s">
        <v>225</v>
      </c>
      <c r="DR5" s="779"/>
      <c r="DS5" s="779"/>
      <c r="DT5" s="779"/>
      <c r="DU5" s="779"/>
      <c r="DV5" s="779"/>
      <c r="DW5" s="779"/>
      <c r="DX5" s="779"/>
      <c r="DY5" s="779"/>
      <c r="DZ5" s="779"/>
      <c r="EA5" s="779"/>
      <c r="EB5" s="779"/>
      <c r="EC5" s="780"/>
    </row>
    <row r="6" spans="2:143" ht="11.25" customHeight="1" x14ac:dyDescent="0.15">
      <c r="B6" s="658" t="s">
        <v>226</v>
      </c>
      <c r="C6" s="659"/>
      <c r="D6" s="659"/>
      <c r="E6" s="659"/>
      <c r="F6" s="659"/>
      <c r="G6" s="659"/>
      <c r="H6" s="659"/>
      <c r="I6" s="659"/>
      <c r="J6" s="659"/>
      <c r="K6" s="659"/>
      <c r="L6" s="659"/>
      <c r="M6" s="659"/>
      <c r="N6" s="659"/>
      <c r="O6" s="659"/>
      <c r="P6" s="659"/>
      <c r="Q6" s="660"/>
      <c r="R6" s="661">
        <v>595808</v>
      </c>
      <c r="S6" s="664"/>
      <c r="T6" s="664"/>
      <c r="U6" s="664"/>
      <c r="V6" s="664"/>
      <c r="W6" s="664"/>
      <c r="X6" s="664"/>
      <c r="Y6" s="665"/>
      <c r="Z6" s="723">
        <v>0.7</v>
      </c>
      <c r="AA6" s="723"/>
      <c r="AB6" s="723"/>
      <c r="AC6" s="723"/>
      <c r="AD6" s="724">
        <v>595808</v>
      </c>
      <c r="AE6" s="724"/>
      <c r="AF6" s="724"/>
      <c r="AG6" s="724"/>
      <c r="AH6" s="724"/>
      <c r="AI6" s="724"/>
      <c r="AJ6" s="724"/>
      <c r="AK6" s="724"/>
      <c r="AL6" s="666">
        <v>1.3</v>
      </c>
      <c r="AM6" s="667"/>
      <c r="AN6" s="667"/>
      <c r="AO6" s="725"/>
      <c r="AP6" s="658" t="s">
        <v>227</v>
      </c>
      <c r="AQ6" s="659"/>
      <c r="AR6" s="659"/>
      <c r="AS6" s="659"/>
      <c r="AT6" s="659"/>
      <c r="AU6" s="659"/>
      <c r="AV6" s="659"/>
      <c r="AW6" s="659"/>
      <c r="AX6" s="659"/>
      <c r="AY6" s="659"/>
      <c r="AZ6" s="659"/>
      <c r="BA6" s="659"/>
      <c r="BB6" s="659"/>
      <c r="BC6" s="659"/>
      <c r="BD6" s="659"/>
      <c r="BE6" s="659"/>
      <c r="BF6" s="660"/>
      <c r="BG6" s="661">
        <v>25269425</v>
      </c>
      <c r="BH6" s="664"/>
      <c r="BI6" s="664"/>
      <c r="BJ6" s="664"/>
      <c r="BK6" s="664"/>
      <c r="BL6" s="664"/>
      <c r="BM6" s="664"/>
      <c r="BN6" s="665"/>
      <c r="BO6" s="723">
        <v>94.2</v>
      </c>
      <c r="BP6" s="723"/>
      <c r="BQ6" s="723"/>
      <c r="BR6" s="723"/>
      <c r="BS6" s="724">
        <v>502828</v>
      </c>
      <c r="BT6" s="724"/>
      <c r="BU6" s="724"/>
      <c r="BV6" s="724"/>
      <c r="BW6" s="724"/>
      <c r="BX6" s="724"/>
      <c r="BY6" s="724"/>
      <c r="BZ6" s="724"/>
      <c r="CA6" s="724"/>
      <c r="CB6" s="765"/>
      <c r="CD6" s="732" t="s">
        <v>228</v>
      </c>
      <c r="CE6" s="733"/>
      <c r="CF6" s="733"/>
      <c r="CG6" s="733"/>
      <c r="CH6" s="733"/>
      <c r="CI6" s="733"/>
      <c r="CJ6" s="733"/>
      <c r="CK6" s="733"/>
      <c r="CL6" s="733"/>
      <c r="CM6" s="733"/>
      <c r="CN6" s="733"/>
      <c r="CO6" s="733"/>
      <c r="CP6" s="733"/>
      <c r="CQ6" s="734"/>
      <c r="CR6" s="661">
        <v>425449</v>
      </c>
      <c r="CS6" s="664"/>
      <c r="CT6" s="664"/>
      <c r="CU6" s="664"/>
      <c r="CV6" s="664"/>
      <c r="CW6" s="664"/>
      <c r="CX6" s="664"/>
      <c r="CY6" s="665"/>
      <c r="CZ6" s="774">
        <v>0.5</v>
      </c>
      <c r="DA6" s="743"/>
      <c r="DB6" s="743"/>
      <c r="DC6" s="777"/>
      <c r="DD6" s="669" t="s">
        <v>129</v>
      </c>
      <c r="DE6" s="664"/>
      <c r="DF6" s="664"/>
      <c r="DG6" s="664"/>
      <c r="DH6" s="664"/>
      <c r="DI6" s="664"/>
      <c r="DJ6" s="664"/>
      <c r="DK6" s="664"/>
      <c r="DL6" s="664"/>
      <c r="DM6" s="664"/>
      <c r="DN6" s="664"/>
      <c r="DO6" s="664"/>
      <c r="DP6" s="665"/>
      <c r="DQ6" s="669">
        <v>425232</v>
      </c>
      <c r="DR6" s="664"/>
      <c r="DS6" s="664"/>
      <c r="DT6" s="664"/>
      <c r="DU6" s="664"/>
      <c r="DV6" s="664"/>
      <c r="DW6" s="664"/>
      <c r="DX6" s="664"/>
      <c r="DY6" s="664"/>
      <c r="DZ6" s="664"/>
      <c r="EA6" s="664"/>
      <c r="EB6" s="664"/>
      <c r="EC6" s="704"/>
    </row>
    <row r="7" spans="2:143" ht="11.25" customHeight="1" x14ac:dyDescent="0.15">
      <c r="B7" s="658" t="s">
        <v>229</v>
      </c>
      <c r="C7" s="659"/>
      <c r="D7" s="659"/>
      <c r="E7" s="659"/>
      <c r="F7" s="659"/>
      <c r="G7" s="659"/>
      <c r="H7" s="659"/>
      <c r="I7" s="659"/>
      <c r="J7" s="659"/>
      <c r="K7" s="659"/>
      <c r="L7" s="659"/>
      <c r="M7" s="659"/>
      <c r="N7" s="659"/>
      <c r="O7" s="659"/>
      <c r="P7" s="659"/>
      <c r="Q7" s="660"/>
      <c r="R7" s="661">
        <v>69406</v>
      </c>
      <c r="S7" s="664"/>
      <c r="T7" s="664"/>
      <c r="U7" s="664"/>
      <c r="V7" s="664"/>
      <c r="W7" s="664"/>
      <c r="X7" s="664"/>
      <c r="Y7" s="665"/>
      <c r="Z7" s="723">
        <v>0.1</v>
      </c>
      <c r="AA7" s="723"/>
      <c r="AB7" s="723"/>
      <c r="AC7" s="723"/>
      <c r="AD7" s="724">
        <v>69406</v>
      </c>
      <c r="AE7" s="724"/>
      <c r="AF7" s="724"/>
      <c r="AG7" s="724"/>
      <c r="AH7" s="724"/>
      <c r="AI7" s="724"/>
      <c r="AJ7" s="724"/>
      <c r="AK7" s="724"/>
      <c r="AL7" s="666">
        <v>0.2</v>
      </c>
      <c r="AM7" s="667"/>
      <c r="AN7" s="667"/>
      <c r="AO7" s="725"/>
      <c r="AP7" s="658" t="s">
        <v>230</v>
      </c>
      <c r="AQ7" s="659"/>
      <c r="AR7" s="659"/>
      <c r="AS7" s="659"/>
      <c r="AT7" s="659"/>
      <c r="AU7" s="659"/>
      <c r="AV7" s="659"/>
      <c r="AW7" s="659"/>
      <c r="AX7" s="659"/>
      <c r="AY7" s="659"/>
      <c r="AZ7" s="659"/>
      <c r="BA7" s="659"/>
      <c r="BB7" s="659"/>
      <c r="BC7" s="659"/>
      <c r="BD7" s="659"/>
      <c r="BE7" s="659"/>
      <c r="BF7" s="660"/>
      <c r="BG7" s="661">
        <v>12682926</v>
      </c>
      <c r="BH7" s="664"/>
      <c r="BI7" s="664"/>
      <c r="BJ7" s="664"/>
      <c r="BK7" s="664"/>
      <c r="BL7" s="664"/>
      <c r="BM7" s="664"/>
      <c r="BN7" s="665"/>
      <c r="BO7" s="723">
        <v>47.3</v>
      </c>
      <c r="BP7" s="723"/>
      <c r="BQ7" s="723"/>
      <c r="BR7" s="723"/>
      <c r="BS7" s="724">
        <v>502828</v>
      </c>
      <c r="BT7" s="724"/>
      <c r="BU7" s="724"/>
      <c r="BV7" s="724"/>
      <c r="BW7" s="724"/>
      <c r="BX7" s="724"/>
      <c r="BY7" s="724"/>
      <c r="BZ7" s="724"/>
      <c r="CA7" s="724"/>
      <c r="CB7" s="765"/>
      <c r="CD7" s="705" t="s">
        <v>231</v>
      </c>
      <c r="CE7" s="702"/>
      <c r="CF7" s="702"/>
      <c r="CG7" s="702"/>
      <c r="CH7" s="702"/>
      <c r="CI7" s="702"/>
      <c r="CJ7" s="702"/>
      <c r="CK7" s="702"/>
      <c r="CL7" s="702"/>
      <c r="CM7" s="702"/>
      <c r="CN7" s="702"/>
      <c r="CO7" s="702"/>
      <c r="CP7" s="702"/>
      <c r="CQ7" s="703"/>
      <c r="CR7" s="661">
        <v>9981407</v>
      </c>
      <c r="CS7" s="664"/>
      <c r="CT7" s="664"/>
      <c r="CU7" s="664"/>
      <c r="CV7" s="664"/>
      <c r="CW7" s="664"/>
      <c r="CX7" s="664"/>
      <c r="CY7" s="665"/>
      <c r="CZ7" s="723">
        <v>12.6</v>
      </c>
      <c r="DA7" s="723"/>
      <c r="DB7" s="723"/>
      <c r="DC7" s="723"/>
      <c r="DD7" s="669">
        <v>1562681</v>
      </c>
      <c r="DE7" s="664"/>
      <c r="DF7" s="664"/>
      <c r="DG7" s="664"/>
      <c r="DH7" s="664"/>
      <c r="DI7" s="664"/>
      <c r="DJ7" s="664"/>
      <c r="DK7" s="664"/>
      <c r="DL7" s="664"/>
      <c r="DM7" s="664"/>
      <c r="DN7" s="664"/>
      <c r="DO7" s="664"/>
      <c r="DP7" s="665"/>
      <c r="DQ7" s="669">
        <v>7916176</v>
      </c>
      <c r="DR7" s="664"/>
      <c r="DS7" s="664"/>
      <c r="DT7" s="664"/>
      <c r="DU7" s="664"/>
      <c r="DV7" s="664"/>
      <c r="DW7" s="664"/>
      <c r="DX7" s="664"/>
      <c r="DY7" s="664"/>
      <c r="DZ7" s="664"/>
      <c r="EA7" s="664"/>
      <c r="EB7" s="664"/>
      <c r="EC7" s="704"/>
    </row>
    <row r="8" spans="2:143" ht="11.25" customHeight="1" x14ac:dyDescent="0.15">
      <c r="B8" s="658" t="s">
        <v>232</v>
      </c>
      <c r="C8" s="659"/>
      <c r="D8" s="659"/>
      <c r="E8" s="659"/>
      <c r="F8" s="659"/>
      <c r="G8" s="659"/>
      <c r="H8" s="659"/>
      <c r="I8" s="659"/>
      <c r="J8" s="659"/>
      <c r="K8" s="659"/>
      <c r="L8" s="659"/>
      <c r="M8" s="659"/>
      <c r="N8" s="659"/>
      <c r="O8" s="659"/>
      <c r="P8" s="659"/>
      <c r="Q8" s="660"/>
      <c r="R8" s="661">
        <v>98754</v>
      </c>
      <c r="S8" s="664"/>
      <c r="T8" s="664"/>
      <c r="U8" s="664"/>
      <c r="V8" s="664"/>
      <c r="W8" s="664"/>
      <c r="X8" s="664"/>
      <c r="Y8" s="665"/>
      <c r="Z8" s="723">
        <v>0.1</v>
      </c>
      <c r="AA8" s="723"/>
      <c r="AB8" s="723"/>
      <c r="AC8" s="723"/>
      <c r="AD8" s="724">
        <v>98754</v>
      </c>
      <c r="AE8" s="724"/>
      <c r="AF8" s="724"/>
      <c r="AG8" s="724"/>
      <c r="AH8" s="724"/>
      <c r="AI8" s="724"/>
      <c r="AJ8" s="724"/>
      <c r="AK8" s="724"/>
      <c r="AL8" s="666">
        <v>0.2</v>
      </c>
      <c r="AM8" s="667"/>
      <c r="AN8" s="667"/>
      <c r="AO8" s="725"/>
      <c r="AP8" s="658" t="s">
        <v>233</v>
      </c>
      <c r="AQ8" s="659"/>
      <c r="AR8" s="659"/>
      <c r="AS8" s="659"/>
      <c r="AT8" s="659"/>
      <c r="AU8" s="659"/>
      <c r="AV8" s="659"/>
      <c r="AW8" s="659"/>
      <c r="AX8" s="659"/>
      <c r="AY8" s="659"/>
      <c r="AZ8" s="659"/>
      <c r="BA8" s="659"/>
      <c r="BB8" s="659"/>
      <c r="BC8" s="659"/>
      <c r="BD8" s="659"/>
      <c r="BE8" s="659"/>
      <c r="BF8" s="660"/>
      <c r="BG8" s="661">
        <v>331968</v>
      </c>
      <c r="BH8" s="664"/>
      <c r="BI8" s="664"/>
      <c r="BJ8" s="664"/>
      <c r="BK8" s="664"/>
      <c r="BL8" s="664"/>
      <c r="BM8" s="664"/>
      <c r="BN8" s="665"/>
      <c r="BO8" s="723">
        <v>1.2</v>
      </c>
      <c r="BP8" s="723"/>
      <c r="BQ8" s="723"/>
      <c r="BR8" s="723"/>
      <c r="BS8" s="669" t="s">
        <v>129</v>
      </c>
      <c r="BT8" s="664"/>
      <c r="BU8" s="664"/>
      <c r="BV8" s="664"/>
      <c r="BW8" s="664"/>
      <c r="BX8" s="664"/>
      <c r="BY8" s="664"/>
      <c r="BZ8" s="664"/>
      <c r="CA8" s="664"/>
      <c r="CB8" s="704"/>
      <c r="CD8" s="705" t="s">
        <v>234</v>
      </c>
      <c r="CE8" s="702"/>
      <c r="CF8" s="702"/>
      <c r="CG8" s="702"/>
      <c r="CH8" s="702"/>
      <c r="CI8" s="702"/>
      <c r="CJ8" s="702"/>
      <c r="CK8" s="702"/>
      <c r="CL8" s="702"/>
      <c r="CM8" s="702"/>
      <c r="CN8" s="702"/>
      <c r="CO8" s="702"/>
      <c r="CP8" s="702"/>
      <c r="CQ8" s="703"/>
      <c r="CR8" s="661">
        <v>27868249</v>
      </c>
      <c r="CS8" s="664"/>
      <c r="CT8" s="664"/>
      <c r="CU8" s="664"/>
      <c r="CV8" s="664"/>
      <c r="CW8" s="664"/>
      <c r="CX8" s="664"/>
      <c r="CY8" s="665"/>
      <c r="CZ8" s="723">
        <v>35.1</v>
      </c>
      <c r="DA8" s="723"/>
      <c r="DB8" s="723"/>
      <c r="DC8" s="723"/>
      <c r="DD8" s="669">
        <v>1342882</v>
      </c>
      <c r="DE8" s="664"/>
      <c r="DF8" s="664"/>
      <c r="DG8" s="664"/>
      <c r="DH8" s="664"/>
      <c r="DI8" s="664"/>
      <c r="DJ8" s="664"/>
      <c r="DK8" s="664"/>
      <c r="DL8" s="664"/>
      <c r="DM8" s="664"/>
      <c r="DN8" s="664"/>
      <c r="DO8" s="664"/>
      <c r="DP8" s="665"/>
      <c r="DQ8" s="669">
        <v>13706710</v>
      </c>
      <c r="DR8" s="664"/>
      <c r="DS8" s="664"/>
      <c r="DT8" s="664"/>
      <c r="DU8" s="664"/>
      <c r="DV8" s="664"/>
      <c r="DW8" s="664"/>
      <c r="DX8" s="664"/>
      <c r="DY8" s="664"/>
      <c r="DZ8" s="664"/>
      <c r="EA8" s="664"/>
      <c r="EB8" s="664"/>
      <c r="EC8" s="704"/>
    </row>
    <row r="9" spans="2:143" ht="11.25" customHeight="1" x14ac:dyDescent="0.15">
      <c r="B9" s="658" t="s">
        <v>235</v>
      </c>
      <c r="C9" s="659"/>
      <c r="D9" s="659"/>
      <c r="E9" s="659"/>
      <c r="F9" s="659"/>
      <c r="G9" s="659"/>
      <c r="H9" s="659"/>
      <c r="I9" s="659"/>
      <c r="J9" s="659"/>
      <c r="K9" s="659"/>
      <c r="L9" s="659"/>
      <c r="M9" s="659"/>
      <c r="N9" s="659"/>
      <c r="O9" s="659"/>
      <c r="P9" s="659"/>
      <c r="Q9" s="660"/>
      <c r="R9" s="661">
        <v>89784</v>
      </c>
      <c r="S9" s="664"/>
      <c r="T9" s="664"/>
      <c r="U9" s="664"/>
      <c r="V9" s="664"/>
      <c r="W9" s="664"/>
      <c r="X9" s="664"/>
      <c r="Y9" s="665"/>
      <c r="Z9" s="723">
        <v>0.1</v>
      </c>
      <c r="AA9" s="723"/>
      <c r="AB9" s="723"/>
      <c r="AC9" s="723"/>
      <c r="AD9" s="724">
        <v>89784</v>
      </c>
      <c r="AE9" s="724"/>
      <c r="AF9" s="724"/>
      <c r="AG9" s="724"/>
      <c r="AH9" s="724"/>
      <c r="AI9" s="724"/>
      <c r="AJ9" s="724"/>
      <c r="AK9" s="724"/>
      <c r="AL9" s="666">
        <v>0.2</v>
      </c>
      <c r="AM9" s="667"/>
      <c r="AN9" s="667"/>
      <c r="AO9" s="725"/>
      <c r="AP9" s="658" t="s">
        <v>236</v>
      </c>
      <c r="AQ9" s="659"/>
      <c r="AR9" s="659"/>
      <c r="AS9" s="659"/>
      <c r="AT9" s="659"/>
      <c r="AU9" s="659"/>
      <c r="AV9" s="659"/>
      <c r="AW9" s="659"/>
      <c r="AX9" s="659"/>
      <c r="AY9" s="659"/>
      <c r="AZ9" s="659"/>
      <c r="BA9" s="659"/>
      <c r="BB9" s="659"/>
      <c r="BC9" s="659"/>
      <c r="BD9" s="659"/>
      <c r="BE9" s="659"/>
      <c r="BF9" s="660"/>
      <c r="BG9" s="661">
        <v>9633107</v>
      </c>
      <c r="BH9" s="664"/>
      <c r="BI9" s="664"/>
      <c r="BJ9" s="664"/>
      <c r="BK9" s="664"/>
      <c r="BL9" s="664"/>
      <c r="BM9" s="664"/>
      <c r="BN9" s="665"/>
      <c r="BO9" s="723">
        <v>35.9</v>
      </c>
      <c r="BP9" s="723"/>
      <c r="BQ9" s="723"/>
      <c r="BR9" s="723"/>
      <c r="BS9" s="669" t="s">
        <v>129</v>
      </c>
      <c r="BT9" s="664"/>
      <c r="BU9" s="664"/>
      <c r="BV9" s="664"/>
      <c r="BW9" s="664"/>
      <c r="BX9" s="664"/>
      <c r="BY9" s="664"/>
      <c r="BZ9" s="664"/>
      <c r="CA9" s="664"/>
      <c r="CB9" s="704"/>
      <c r="CD9" s="705" t="s">
        <v>237</v>
      </c>
      <c r="CE9" s="702"/>
      <c r="CF9" s="702"/>
      <c r="CG9" s="702"/>
      <c r="CH9" s="702"/>
      <c r="CI9" s="702"/>
      <c r="CJ9" s="702"/>
      <c r="CK9" s="702"/>
      <c r="CL9" s="702"/>
      <c r="CM9" s="702"/>
      <c r="CN9" s="702"/>
      <c r="CO9" s="702"/>
      <c r="CP9" s="702"/>
      <c r="CQ9" s="703"/>
      <c r="CR9" s="661">
        <v>5569033</v>
      </c>
      <c r="CS9" s="664"/>
      <c r="CT9" s="664"/>
      <c r="CU9" s="664"/>
      <c r="CV9" s="664"/>
      <c r="CW9" s="664"/>
      <c r="CX9" s="664"/>
      <c r="CY9" s="665"/>
      <c r="CZ9" s="723">
        <v>7</v>
      </c>
      <c r="DA9" s="723"/>
      <c r="DB9" s="723"/>
      <c r="DC9" s="723"/>
      <c r="DD9" s="669">
        <v>734546</v>
      </c>
      <c r="DE9" s="664"/>
      <c r="DF9" s="664"/>
      <c r="DG9" s="664"/>
      <c r="DH9" s="664"/>
      <c r="DI9" s="664"/>
      <c r="DJ9" s="664"/>
      <c r="DK9" s="664"/>
      <c r="DL9" s="664"/>
      <c r="DM9" s="664"/>
      <c r="DN9" s="664"/>
      <c r="DO9" s="664"/>
      <c r="DP9" s="665"/>
      <c r="DQ9" s="669">
        <v>4376220</v>
      </c>
      <c r="DR9" s="664"/>
      <c r="DS9" s="664"/>
      <c r="DT9" s="664"/>
      <c r="DU9" s="664"/>
      <c r="DV9" s="664"/>
      <c r="DW9" s="664"/>
      <c r="DX9" s="664"/>
      <c r="DY9" s="664"/>
      <c r="DZ9" s="664"/>
      <c r="EA9" s="664"/>
      <c r="EB9" s="664"/>
      <c r="EC9" s="704"/>
    </row>
    <row r="10" spans="2:143" ht="11.25" customHeight="1" x14ac:dyDescent="0.15">
      <c r="B10" s="658" t="s">
        <v>238</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129</v>
      </c>
      <c r="AM10" s="667"/>
      <c r="AN10" s="667"/>
      <c r="AO10" s="725"/>
      <c r="AP10" s="658" t="s">
        <v>239</v>
      </c>
      <c r="AQ10" s="659"/>
      <c r="AR10" s="659"/>
      <c r="AS10" s="659"/>
      <c r="AT10" s="659"/>
      <c r="AU10" s="659"/>
      <c r="AV10" s="659"/>
      <c r="AW10" s="659"/>
      <c r="AX10" s="659"/>
      <c r="AY10" s="659"/>
      <c r="AZ10" s="659"/>
      <c r="BA10" s="659"/>
      <c r="BB10" s="659"/>
      <c r="BC10" s="659"/>
      <c r="BD10" s="659"/>
      <c r="BE10" s="659"/>
      <c r="BF10" s="660"/>
      <c r="BG10" s="661">
        <v>686878</v>
      </c>
      <c r="BH10" s="664"/>
      <c r="BI10" s="664"/>
      <c r="BJ10" s="664"/>
      <c r="BK10" s="664"/>
      <c r="BL10" s="664"/>
      <c r="BM10" s="664"/>
      <c r="BN10" s="665"/>
      <c r="BO10" s="723">
        <v>2.6</v>
      </c>
      <c r="BP10" s="723"/>
      <c r="BQ10" s="723"/>
      <c r="BR10" s="723"/>
      <c r="BS10" s="669" t="s">
        <v>129</v>
      </c>
      <c r="BT10" s="664"/>
      <c r="BU10" s="664"/>
      <c r="BV10" s="664"/>
      <c r="BW10" s="664"/>
      <c r="BX10" s="664"/>
      <c r="BY10" s="664"/>
      <c r="BZ10" s="664"/>
      <c r="CA10" s="664"/>
      <c r="CB10" s="704"/>
      <c r="CD10" s="705" t="s">
        <v>240</v>
      </c>
      <c r="CE10" s="702"/>
      <c r="CF10" s="702"/>
      <c r="CG10" s="702"/>
      <c r="CH10" s="702"/>
      <c r="CI10" s="702"/>
      <c r="CJ10" s="702"/>
      <c r="CK10" s="702"/>
      <c r="CL10" s="702"/>
      <c r="CM10" s="702"/>
      <c r="CN10" s="702"/>
      <c r="CO10" s="702"/>
      <c r="CP10" s="702"/>
      <c r="CQ10" s="703"/>
      <c r="CR10" s="661">
        <v>68512</v>
      </c>
      <c r="CS10" s="664"/>
      <c r="CT10" s="664"/>
      <c r="CU10" s="664"/>
      <c r="CV10" s="664"/>
      <c r="CW10" s="664"/>
      <c r="CX10" s="664"/>
      <c r="CY10" s="665"/>
      <c r="CZ10" s="723">
        <v>0.1</v>
      </c>
      <c r="DA10" s="723"/>
      <c r="DB10" s="723"/>
      <c r="DC10" s="723"/>
      <c r="DD10" s="669">
        <v>373</v>
      </c>
      <c r="DE10" s="664"/>
      <c r="DF10" s="664"/>
      <c r="DG10" s="664"/>
      <c r="DH10" s="664"/>
      <c r="DI10" s="664"/>
      <c r="DJ10" s="664"/>
      <c r="DK10" s="664"/>
      <c r="DL10" s="664"/>
      <c r="DM10" s="664"/>
      <c r="DN10" s="664"/>
      <c r="DO10" s="664"/>
      <c r="DP10" s="665"/>
      <c r="DQ10" s="669">
        <v>45518</v>
      </c>
      <c r="DR10" s="664"/>
      <c r="DS10" s="664"/>
      <c r="DT10" s="664"/>
      <c r="DU10" s="664"/>
      <c r="DV10" s="664"/>
      <c r="DW10" s="664"/>
      <c r="DX10" s="664"/>
      <c r="DY10" s="664"/>
      <c r="DZ10" s="664"/>
      <c r="EA10" s="664"/>
      <c r="EB10" s="664"/>
      <c r="EC10" s="704"/>
    </row>
    <row r="11" spans="2:143" ht="11.25" customHeight="1" x14ac:dyDescent="0.15">
      <c r="B11" s="658" t="s">
        <v>241</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242</v>
      </c>
      <c r="AQ11" s="659"/>
      <c r="AR11" s="659"/>
      <c r="AS11" s="659"/>
      <c r="AT11" s="659"/>
      <c r="AU11" s="659"/>
      <c r="AV11" s="659"/>
      <c r="AW11" s="659"/>
      <c r="AX11" s="659"/>
      <c r="AY11" s="659"/>
      <c r="AZ11" s="659"/>
      <c r="BA11" s="659"/>
      <c r="BB11" s="659"/>
      <c r="BC11" s="659"/>
      <c r="BD11" s="659"/>
      <c r="BE11" s="659"/>
      <c r="BF11" s="660"/>
      <c r="BG11" s="661">
        <v>2030973</v>
      </c>
      <c r="BH11" s="664"/>
      <c r="BI11" s="664"/>
      <c r="BJ11" s="664"/>
      <c r="BK11" s="664"/>
      <c r="BL11" s="664"/>
      <c r="BM11" s="664"/>
      <c r="BN11" s="665"/>
      <c r="BO11" s="723">
        <v>7.6</v>
      </c>
      <c r="BP11" s="723"/>
      <c r="BQ11" s="723"/>
      <c r="BR11" s="723"/>
      <c r="BS11" s="669">
        <v>502828</v>
      </c>
      <c r="BT11" s="664"/>
      <c r="BU11" s="664"/>
      <c r="BV11" s="664"/>
      <c r="BW11" s="664"/>
      <c r="BX11" s="664"/>
      <c r="BY11" s="664"/>
      <c r="BZ11" s="664"/>
      <c r="CA11" s="664"/>
      <c r="CB11" s="704"/>
      <c r="CD11" s="705" t="s">
        <v>243</v>
      </c>
      <c r="CE11" s="702"/>
      <c r="CF11" s="702"/>
      <c r="CG11" s="702"/>
      <c r="CH11" s="702"/>
      <c r="CI11" s="702"/>
      <c r="CJ11" s="702"/>
      <c r="CK11" s="702"/>
      <c r="CL11" s="702"/>
      <c r="CM11" s="702"/>
      <c r="CN11" s="702"/>
      <c r="CO11" s="702"/>
      <c r="CP11" s="702"/>
      <c r="CQ11" s="703"/>
      <c r="CR11" s="661">
        <v>3019363</v>
      </c>
      <c r="CS11" s="664"/>
      <c r="CT11" s="664"/>
      <c r="CU11" s="664"/>
      <c r="CV11" s="664"/>
      <c r="CW11" s="664"/>
      <c r="CX11" s="664"/>
      <c r="CY11" s="665"/>
      <c r="CZ11" s="723">
        <v>3.8</v>
      </c>
      <c r="DA11" s="723"/>
      <c r="DB11" s="723"/>
      <c r="DC11" s="723"/>
      <c r="DD11" s="669">
        <v>932724</v>
      </c>
      <c r="DE11" s="664"/>
      <c r="DF11" s="664"/>
      <c r="DG11" s="664"/>
      <c r="DH11" s="664"/>
      <c r="DI11" s="664"/>
      <c r="DJ11" s="664"/>
      <c r="DK11" s="664"/>
      <c r="DL11" s="664"/>
      <c r="DM11" s="664"/>
      <c r="DN11" s="664"/>
      <c r="DO11" s="664"/>
      <c r="DP11" s="665"/>
      <c r="DQ11" s="669">
        <v>1711095</v>
      </c>
      <c r="DR11" s="664"/>
      <c r="DS11" s="664"/>
      <c r="DT11" s="664"/>
      <c r="DU11" s="664"/>
      <c r="DV11" s="664"/>
      <c r="DW11" s="664"/>
      <c r="DX11" s="664"/>
      <c r="DY11" s="664"/>
      <c r="DZ11" s="664"/>
      <c r="EA11" s="664"/>
      <c r="EB11" s="664"/>
      <c r="EC11" s="704"/>
    </row>
    <row r="12" spans="2:143" ht="11.25" customHeight="1" x14ac:dyDescent="0.15">
      <c r="B12" s="658" t="s">
        <v>244</v>
      </c>
      <c r="C12" s="659"/>
      <c r="D12" s="659"/>
      <c r="E12" s="659"/>
      <c r="F12" s="659"/>
      <c r="G12" s="659"/>
      <c r="H12" s="659"/>
      <c r="I12" s="659"/>
      <c r="J12" s="659"/>
      <c r="K12" s="659"/>
      <c r="L12" s="659"/>
      <c r="M12" s="659"/>
      <c r="N12" s="659"/>
      <c r="O12" s="659"/>
      <c r="P12" s="659"/>
      <c r="Q12" s="660"/>
      <c r="R12" s="661">
        <v>3655415</v>
      </c>
      <c r="S12" s="664"/>
      <c r="T12" s="664"/>
      <c r="U12" s="664"/>
      <c r="V12" s="664"/>
      <c r="W12" s="664"/>
      <c r="X12" s="664"/>
      <c r="Y12" s="665"/>
      <c r="Z12" s="723">
        <v>4.5</v>
      </c>
      <c r="AA12" s="723"/>
      <c r="AB12" s="723"/>
      <c r="AC12" s="723"/>
      <c r="AD12" s="724">
        <v>3655415</v>
      </c>
      <c r="AE12" s="724"/>
      <c r="AF12" s="724"/>
      <c r="AG12" s="724"/>
      <c r="AH12" s="724"/>
      <c r="AI12" s="724"/>
      <c r="AJ12" s="724"/>
      <c r="AK12" s="724"/>
      <c r="AL12" s="666">
        <v>8.1999999999999993</v>
      </c>
      <c r="AM12" s="667"/>
      <c r="AN12" s="667"/>
      <c r="AO12" s="725"/>
      <c r="AP12" s="658" t="s">
        <v>245</v>
      </c>
      <c r="AQ12" s="659"/>
      <c r="AR12" s="659"/>
      <c r="AS12" s="659"/>
      <c r="AT12" s="659"/>
      <c r="AU12" s="659"/>
      <c r="AV12" s="659"/>
      <c r="AW12" s="659"/>
      <c r="AX12" s="659"/>
      <c r="AY12" s="659"/>
      <c r="AZ12" s="659"/>
      <c r="BA12" s="659"/>
      <c r="BB12" s="659"/>
      <c r="BC12" s="659"/>
      <c r="BD12" s="659"/>
      <c r="BE12" s="659"/>
      <c r="BF12" s="660"/>
      <c r="BG12" s="661">
        <v>10889061</v>
      </c>
      <c r="BH12" s="664"/>
      <c r="BI12" s="664"/>
      <c r="BJ12" s="664"/>
      <c r="BK12" s="664"/>
      <c r="BL12" s="664"/>
      <c r="BM12" s="664"/>
      <c r="BN12" s="665"/>
      <c r="BO12" s="723">
        <v>40.6</v>
      </c>
      <c r="BP12" s="723"/>
      <c r="BQ12" s="723"/>
      <c r="BR12" s="723"/>
      <c r="BS12" s="669" t="s">
        <v>129</v>
      </c>
      <c r="BT12" s="664"/>
      <c r="BU12" s="664"/>
      <c r="BV12" s="664"/>
      <c r="BW12" s="664"/>
      <c r="BX12" s="664"/>
      <c r="BY12" s="664"/>
      <c r="BZ12" s="664"/>
      <c r="CA12" s="664"/>
      <c r="CB12" s="704"/>
      <c r="CD12" s="705" t="s">
        <v>246</v>
      </c>
      <c r="CE12" s="702"/>
      <c r="CF12" s="702"/>
      <c r="CG12" s="702"/>
      <c r="CH12" s="702"/>
      <c r="CI12" s="702"/>
      <c r="CJ12" s="702"/>
      <c r="CK12" s="702"/>
      <c r="CL12" s="702"/>
      <c r="CM12" s="702"/>
      <c r="CN12" s="702"/>
      <c r="CO12" s="702"/>
      <c r="CP12" s="702"/>
      <c r="CQ12" s="703"/>
      <c r="CR12" s="661">
        <v>2973195</v>
      </c>
      <c r="CS12" s="664"/>
      <c r="CT12" s="664"/>
      <c r="CU12" s="664"/>
      <c r="CV12" s="664"/>
      <c r="CW12" s="664"/>
      <c r="CX12" s="664"/>
      <c r="CY12" s="665"/>
      <c r="CZ12" s="723">
        <v>3.7</v>
      </c>
      <c r="DA12" s="723"/>
      <c r="DB12" s="723"/>
      <c r="DC12" s="723"/>
      <c r="DD12" s="669">
        <v>369419</v>
      </c>
      <c r="DE12" s="664"/>
      <c r="DF12" s="664"/>
      <c r="DG12" s="664"/>
      <c r="DH12" s="664"/>
      <c r="DI12" s="664"/>
      <c r="DJ12" s="664"/>
      <c r="DK12" s="664"/>
      <c r="DL12" s="664"/>
      <c r="DM12" s="664"/>
      <c r="DN12" s="664"/>
      <c r="DO12" s="664"/>
      <c r="DP12" s="665"/>
      <c r="DQ12" s="669">
        <v>1848334</v>
      </c>
      <c r="DR12" s="664"/>
      <c r="DS12" s="664"/>
      <c r="DT12" s="664"/>
      <c r="DU12" s="664"/>
      <c r="DV12" s="664"/>
      <c r="DW12" s="664"/>
      <c r="DX12" s="664"/>
      <c r="DY12" s="664"/>
      <c r="DZ12" s="664"/>
      <c r="EA12" s="664"/>
      <c r="EB12" s="664"/>
      <c r="EC12" s="704"/>
    </row>
    <row r="13" spans="2:143" ht="11.25" customHeight="1" x14ac:dyDescent="0.15">
      <c r="B13" s="658" t="s">
        <v>247</v>
      </c>
      <c r="C13" s="659"/>
      <c r="D13" s="659"/>
      <c r="E13" s="659"/>
      <c r="F13" s="659"/>
      <c r="G13" s="659"/>
      <c r="H13" s="659"/>
      <c r="I13" s="659"/>
      <c r="J13" s="659"/>
      <c r="K13" s="659"/>
      <c r="L13" s="659"/>
      <c r="M13" s="659"/>
      <c r="N13" s="659"/>
      <c r="O13" s="659"/>
      <c r="P13" s="659"/>
      <c r="Q13" s="660"/>
      <c r="R13" s="661">
        <v>50634</v>
      </c>
      <c r="S13" s="664"/>
      <c r="T13" s="664"/>
      <c r="U13" s="664"/>
      <c r="V13" s="664"/>
      <c r="W13" s="664"/>
      <c r="X13" s="664"/>
      <c r="Y13" s="665"/>
      <c r="Z13" s="723">
        <v>0.1</v>
      </c>
      <c r="AA13" s="723"/>
      <c r="AB13" s="723"/>
      <c r="AC13" s="723"/>
      <c r="AD13" s="724">
        <v>50634</v>
      </c>
      <c r="AE13" s="724"/>
      <c r="AF13" s="724"/>
      <c r="AG13" s="724"/>
      <c r="AH13" s="724"/>
      <c r="AI13" s="724"/>
      <c r="AJ13" s="724"/>
      <c r="AK13" s="724"/>
      <c r="AL13" s="666">
        <v>0.1</v>
      </c>
      <c r="AM13" s="667"/>
      <c r="AN13" s="667"/>
      <c r="AO13" s="725"/>
      <c r="AP13" s="658" t="s">
        <v>248</v>
      </c>
      <c r="AQ13" s="659"/>
      <c r="AR13" s="659"/>
      <c r="AS13" s="659"/>
      <c r="AT13" s="659"/>
      <c r="AU13" s="659"/>
      <c r="AV13" s="659"/>
      <c r="AW13" s="659"/>
      <c r="AX13" s="659"/>
      <c r="AY13" s="659"/>
      <c r="AZ13" s="659"/>
      <c r="BA13" s="659"/>
      <c r="BB13" s="659"/>
      <c r="BC13" s="659"/>
      <c r="BD13" s="659"/>
      <c r="BE13" s="659"/>
      <c r="BF13" s="660"/>
      <c r="BG13" s="661">
        <v>10778265</v>
      </c>
      <c r="BH13" s="664"/>
      <c r="BI13" s="664"/>
      <c r="BJ13" s="664"/>
      <c r="BK13" s="664"/>
      <c r="BL13" s="664"/>
      <c r="BM13" s="664"/>
      <c r="BN13" s="665"/>
      <c r="BO13" s="723">
        <v>40.200000000000003</v>
      </c>
      <c r="BP13" s="723"/>
      <c r="BQ13" s="723"/>
      <c r="BR13" s="723"/>
      <c r="BS13" s="669" t="s">
        <v>249</v>
      </c>
      <c r="BT13" s="664"/>
      <c r="BU13" s="664"/>
      <c r="BV13" s="664"/>
      <c r="BW13" s="664"/>
      <c r="BX13" s="664"/>
      <c r="BY13" s="664"/>
      <c r="BZ13" s="664"/>
      <c r="CA13" s="664"/>
      <c r="CB13" s="704"/>
      <c r="CD13" s="705" t="s">
        <v>250</v>
      </c>
      <c r="CE13" s="702"/>
      <c r="CF13" s="702"/>
      <c r="CG13" s="702"/>
      <c r="CH13" s="702"/>
      <c r="CI13" s="702"/>
      <c r="CJ13" s="702"/>
      <c r="CK13" s="702"/>
      <c r="CL13" s="702"/>
      <c r="CM13" s="702"/>
      <c r="CN13" s="702"/>
      <c r="CO13" s="702"/>
      <c r="CP13" s="702"/>
      <c r="CQ13" s="703"/>
      <c r="CR13" s="661">
        <v>9842575</v>
      </c>
      <c r="CS13" s="664"/>
      <c r="CT13" s="664"/>
      <c r="CU13" s="664"/>
      <c r="CV13" s="664"/>
      <c r="CW13" s="664"/>
      <c r="CX13" s="664"/>
      <c r="CY13" s="665"/>
      <c r="CZ13" s="723">
        <v>12.4</v>
      </c>
      <c r="DA13" s="723"/>
      <c r="DB13" s="723"/>
      <c r="DC13" s="723"/>
      <c r="DD13" s="669">
        <v>5651467</v>
      </c>
      <c r="DE13" s="664"/>
      <c r="DF13" s="664"/>
      <c r="DG13" s="664"/>
      <c r="DH13" s="664"/>
      <c r="DI13" s="664"/>
      <c r="DJ13" s="664"/>
      <c r="DK13" s="664"/>
      <c r="DL13" s="664"/>
      <c r="DM13" s="664"/>
      <c r="DN13" s="664"/>
      <c r="DO13" s="664"/>
      <c r="DP13" s="665"/>
      <c r="DQ13" s="669">
        <v>5026798</v>
      </c>
      <c r="DR13" s="664"/>
      <c r="DS13" s="664"/>
      <c r="DT13" s="664"/>
      <c r="DU13" s="664"/>
      <c r="DV13" s="664"/>
      <c r="DW13" s="664"/>
      <c r="DX13" s="664"/>
      <c r="DY13" s="664"/>
      <c r="DZ13" s="664"/>
      <c r="EA13" s="664"/>
      <c r="EB13" s="664"/>
      <c r="EC13" s="704"/>
    </row>
    <row r="14" spans="2:143" ht="11.25" customHeight="1" x14ac:dyDescent="0.15">
      <c r="B14" s="658" t="s">
        <v>251</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128</v>
      </c>
      <c r="AE14" s="724"/>
      <c r="AF14" s="724"/>
      <c r="AG14" s="724"/>
      <c r="AH14" s="724"/>
      <c r="AI14" s="724"/>
      <c r="AJ14" s="724"/>
      <c r="AK14" s="724"/>
      <c r="AL14" s="666" t="s">
        <v>129</v>
      </c>
      <c r="AM14" s="667"/>
      <c r="AN14" s="667"/>
      <c r="AO14" s="725"/>
      <c r="AP14" s="658" t="s">
        <v>252</v>
      </c>
      <c r="AQ14" s="659"/>
      <c r="AR14" s="659"/>
      <c r="AS14" s="659"/>
      <c r="AT14" s="659"/>
      <c r="AU14" s="659"/>
      <c r="AV14" s="659"/>
      <c r="AW14" s="659"/>
      <c r="AX14" s="659"/>
      <c r="AY14" s="659"/>
      <c r="AZ14" s="659"/>
      <c r="BA14" s="659"/>
      <c r="BB14" s="659"/>
      <c r="BC14" s="659"/>
      <c r="BD14" s="659"/>
      <c r="BE14" s="659"/>
      <c r="BF14" s="660"/>
      <c r="BG14" s="661">
        <v>547237</v>
      </c>
      <c r="BH14" s="664"/>
      <c r="BI14" s="664"/>
      <c r="BJ14" s="664"/>
      <c r="BK14" s="664"/>
      <c r="BL14" s="664"/>
      <c r="BM14" s="664"/>
      <c r="BN14" s="665"/>
      <c r="BO14" s="723">
        <v>2</v>
      </c>
      <c r="BP14" s="723"/>
      <c r="BQ14" s="723"/>
      <c r="BR14" s="723"/>
      <c r="BS14" s="669" t="s">
        <v>249</v>
      </c>
      <c r="BT14" s="664"/>
      <c r="BU14" s="664"/>
      <c r="BV14" s="664"/>
      <c r="BW14" s="664"/>
      <c r="BX14" s="664"/>
      <c r="BY14" s="664"/>
      <c r="BZ14" s="664"/>
      <c r="CA14" s="664"/>
      <c r="CB14" s="704"/>
      <c r="CD14" s="705" t="s">
        <v>253</v>
      </c>
      <c r="CE14" s="702"/>
      <c r="CF14" s="702"/>
      <c r="CG14" s="702"/>
      <c r="CH14" s="702"/>
      <c r="CI14" s="702"/>
      <c r="CJ14" s="702"/>
      <c r="CK14" s="702"/>
      <c r="CL14" s="702"/>
      <c r="CM14" s="702"/>
      <c r="CN14" s="702"/>
      <c r="CO14" s="702"/>
      <c r="CP14" s="702"/>
      <c r="CQ14" s="703"/>
      <c r="CR14" s="661">
        <v>3053516</v>
      </c>
      <c r="CS14" s="664"/>
      <c r="CT14" s="664"/>
      <c r="CU14" s="664"/>
      <c r="CV14" s="664"/>
      <c r="CW14" s="664"/>
      <c r="CX14" s="664"/>
      <c r="CY14" s="665"/>
      <c r="CZ14" s="723">
        <v>3.8</v>
      </c>
      <c r="DA14" s="723"/>
      <c r="DB14" s="723"/>
      <c r="DC14" s="723"/>
      <c r="DD14" s="669">
        <v>573509</v>
      </c>
      <c r="DE14" s="664"/>
      <c r="DF14" s="664"/>
      <c r="DG14" s="664"/>
      <c r="DH14" s="664"/>
      <c r="DI14" s="664"/>
      <c r="DJ14" s="664"/>
      <c r="DK14" s="664"/>
      <c r="DL14" s="664"/>
      <c r="DM14" s="664"/>
      <c r="DN14" s="664"/>
      <c r="DO14" s="664"/>
      <c r="DP14" s="665"/>
      <c r="DQ14" s="669">
        <v>2451197</v>
      </c>
      <c r="DR14" s="664"/>
      <c r="DS14" s="664"/>
      <c r="DT14" s="664"/>
      <c r="DU14" s="664"/>
      <c r="DV14" s="664"/>
      <c r="DW14" s="664"/>
      <c r="DX14" s="664"/>
      <c r="DY14" s="664"/>
      <c r="DZ14" s="664"/>
      <c r="EA14" s="664"/>
      <c r="EB14" s="664"/>
      <c r="EC14" s="704"/>
    </row>
    <row r="15" spans="2:143" ht="11.25" customHeight="1" x14ac:dyDescent="0.15">
      <c r="B15" s="658" t="s">
        <v>254</v>
      </c>
      <c r="C15" s="659"/>
      <c r="D15" s="659"/>
      <c r="E15" s="659"/>
      <c r="F15" s="659"/>
      <c r="G15" s="659"/>
      <c r="H15" s="659"/>
      <c r="I15" s="659"/>
      <c r="J15" s="659"/>
      <c r="K15" s="659"/>
      <c r="L15" s="659"/>
      <c r="M15" s="659"/>
      <c r="N15" s="659"/>
      <c r="O15" s="659"/>
      <c r="P15" s="659"/>
      <c r="Q15" s="660"/>
      <c r="R15" s="661">
        <v>205219</v>
      </c>
      <c r="S15" s="664"/>
      <c r="T15" s="664"/>
      <c r="U15" s="664"/>
      <c r="V15" s="664"/>
      <c r="W15" s="664"/>
      <c r="X15" s="664"/>
      <c r="Y15" s="665"/>
      <c r="Z15" s="723">
        <v>0.3</v>
      </c>
      <c r="AA15" s="723"/>
      <c r="AB15" s="723"/>
      <c r="AC15" s="723"/>
      <c r="AD15" s="724">
        <v>205219</v>
      </c>
      <c r="AE15" s="724"/>
      <c r="AF15" s="724"/>
      <c r="AG15" s="724"/>
      <c r="AH15" s="724"/>
      <c r="AI15" s="724"/>
      <c r="AJ15" s="724"/>
      <c r="AK15" s="724"/>
      <c r="AL15" s="666">
        <v>0.5</v>
      </c>
      <c r="AM15" s="667"/>
      <c r="AN15" s="667"/>
      <c r="AO15" s="725"/>
      <c r="AP15" s="658" t="s">
        <v>255</v>
      </c>
      <c r="AQ15" s="659"/>
      <c r="AR15" s="659"/>
      <c r="AS15" s="659"/>
      <c r="AT15" s="659"/>
      <c r="AU15" s="659"/>
      <c r="AV15" s="659"/>
      <c r="AW15" s="659"/>
      <c r="AX15" s="659"/>
      <c r="AY15" s="659"/>
      <c r="AZ15" s="659"/>
      <c r="BA15" s="659"/>
      <c r="BB15" s="659"/>
      <c r="BC15" s="659"/>
      <c r="BD15" s="659"/>
      <c r="BE15" s="659"/>
      <c r="BF15" s="660"/>
      <c r="BG15" s="661">
        <v>1150201</v>
      </c>
      <c r="BH15" s="664"/>
      <c r="BI15" s="664"/>
      <c r="BJ15" s="664"/>
      <c r="BK15" s="664"/>
      <c r="BL15" s="664"/>
      <c r="BM15" s="664"/>
      <c r="BN15" s="665"/>
      <c r="BO15" s="723">
        <v>4.3</v>
      </c>
      <c r="BP15" s="723"/>
      <c r="BQ15" s="723"/>
      <c r="BR15" s="723"/>
      <c r="BS15" s="669" t="s">
        <v>129</v>
      </c>
      <c r="BT15" s="664"/>
      <c r="BU15" s="664"/>
      <c r="BV15" s="664"/>
      <c r="BW15" s="664"/>
      <c r="BX15" s="664"/>
      <c r="BY15" s="664"/>
      <c r="BZ15" s="664"/>
      <c r="CA15" s="664"/>
      <c r="CB15" s="704"/>
      <c r="CD15" s="705" t="s">
        <v>256</v>
      </c>
      <c r="CE15" s="702"/>
      <c r="CF15" s="702"/>
      <c r="CG15" s="702"/>
      <c r="CH15" s="702"/>
      <c r="CI15" s="702"/>
      <c r="CJ15" s="702"/>
      <c r="CK15" s="702"/>
      <c r="CL15" s="702"/>
      <c r="CM15" s="702"/>
      <c r="CN15" s="702"/>
      <c r="CO15" s="702"/>
      <c r="CP15" s="702"/>
      <c r="CQ15" s="703"/>
      <c r="CR15" s="661">
        <v>6835661</v>
      </c>
      <c r="CS15" s="664"/>
      <c r="CT15" s="664"/>
      <c r="CU15" s="664"/>
      <c r="CV15" s="664"/>
      <c r="CW15" s="664"/>
      <c r="CX15" s="664"/>
      <c r="CY15" s="665"/>
      <c r="CZ15" s="723">
        <v>8.6</v>
      </c>
      <c r="DA15" s="723"/>
      <c r="DB15" s="723"/>
      <c r="DC15" s="723"/>
      <c r="DD15" s="669">
        <v>2056074</v>
      </c>
      <c r="DE15" s="664"/>
      <c r="DF15" s="664"/>
      <c r="DG15" s="664"/>
      <c r="DH15" s="664"/>
      <c r="DI15" s="664"/>
      <c r="DJ15" s="664"/>
      <c r="DK15" s="664"/>
      <c r="DL15" s="664"/>
      <c r="DM15" s="664"/>
      <c r="DN15" s="664"/>
      <c r="DO15" s="664"/>
      <c r="DP15" s="665"/>
      <c r="DQ15" s="669">
        <v>4771786</v>
      </c>
      <c r="DR15" s="664"/>
      <c r="DS15" s="664"/>
      <c r="DT15" s="664"/>
      <c r="DU15" s="664"/>
      <c r="DV15" s="664"/>
      <c r="DW15" s="664"/>
      <c r="DX15" s="664"/>
      <c r="DY15" s="664"/>
      <c r="DZ15" s="664"/>
      <c r="EA15" s="664"/>
      <c r="EB15" s="664"/>
      <c r="EC15" s="704"/>
    </row>
    <row r="16" spans="2:143" ht="11.25" customHeight="1" x14ac:dyDescent="0.15">
      <c r="B16" s="658" t="s">
        <v>257</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129</v>
      </c>
      <c r="AM16" s="667"/>
      <c r="AN16" s="667"/>
      <c r="AO16" s="725"/>
      <c r="AP16" s="658" t="s">
        <v>258</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259</v>
      </c>
      <c r="CE16" s="702"/>
      <c r="CF16" s="702"/>
      <c r="CG16" s="702"/>
      <c r="CH16" s="702"/>
      <c r="CI16" s="702"/>
      <c r="CJ16" s="702"/>
      <c r="CK16" s="702"/>
      <c r="CL16" s="702"/>
      <c r="CM16" s="702"/>
      <c r="CN16" s="702"/>
      <c r="CO16" s="702"/>
      <c r="CP16" s="702"/>
      <c r="CQ16" s="703"/>
      <c r="CR16" s="661">
        <v>189161</v>
      </c>
      <c r="CS16" s="664"/>
      <c r="CT16" s="664"/>
      <c r="CU16" s="664"/>
      <c r="CV16" s="664"/>
      <c r="CW16" s="664"/>
      <c r="CX16" s="664"/>
      <c r="CY16" s="665"/>
      <c r="CZ16" s="723">
        <v>0.2</v>
      </c>
      <c r="DA16" s="723"/>
      <c r="DB16" s="723"/>
      <c r="DC16" s="723"/>
      <c r="DD16" s="669" t="s">
        <v>129</v>
      </c>
      <c r="DE16" s="664"/>
      <c r="DF16" s="664"/>
      <c r="DG16" s="664"/>
      <c r="DH16" s="664"/>
      <c r="DI16" s="664"/>
      <c r="DJ16" s="664"/>
      <c r="DK16" s="664"/>
      <c r="DL16" s="664"/>
      <c r="DM16" s="664"/>
      <c r="DN16" s="664"/>
      <c r="DO16" s="664"/>
      <c r="DP16" s="665"/>
      <c r="DQ16" s="669">
        <v>106997</v>
      </c>
      <c r="DR16" s="664"/>
      <c r="DS16" s="664"/>
      <c r="DT16" s="664"/>
      <c r="DU16" s="664"/>
      <c r="DV16" s="664"/>
      <c r="DW16" s="664"/>
      <c r="DX16" s="664"/>
      <c r="DY16" s="664"/>
      <c r="DZ16" s="664"/>
      <c r="EA16" s="664"/>
      <c r="EB16" s="664"/>
      <c r="EC16" s="704"/>
    </row>
    <row r="17" spans="2:133" ht="11.25" customHeight="1" x14ac:dyDescent="0.15">
      <c r="B17" s="658" t="s">
        <v>260</v>
      </c>
      <c r="C17" s="659"/>
      <c r="D17" s="659"/>
      <c r="E17" s="659"/>
      <c r="F17" s="659"/>
      <c r="G17" s="659"/>
      <c r="H17" s="659"/>
      <c r="I17" s="659"/>
      <c r="J17" s="659"/>
      <c r="K17" s="659"/>
      <c r="L17" s="659"/>
      <c r="M17" s="659"/>
      <c r="N17" s="659"/>
      <c r="O17" s="659"/>
      <c r="P17" s="659"/>
      <c r="Q17" s="660"/>
      <c r="R17" s="661">
        <v>143185</v>
      </c>
      <c r="S17" s="664"/>
      <c r="T17" s="664"/>
      <c r="U17" s="664"/>
      <c r="V17" s="664"/>
      <c r="W17" s="664"/>
      <c r="X17" s="664"/>
      <c r="Y17" s="665"/>
      <c r="Z17" s="723">
        <v>0.2</v>
      </c>
      <c r="AA17" s="723"/>
      <c r="AB17" s="723"/>
      <c r="AC17" s="723"/>
      <c r="AD17" s="724">
        <v>143185</v>
      </c>
      <c r="AE17" s="724"/>
      <c r="AF17" s="724"/>
      <c r="AG17" s="724"/>
      <c r="AH17" s="724"/>
      <c r="AI17" s="724"/>
      <c r="AJ17" s="724"/>
      <c r="AK17" s="724"/>
      <c r="AL17" s="666">
        <v>0.3</v>
      </c>
      <c r="AM17" s="667"/>
      <c r="AN17" s="667"/>
      <c r="AO17" s="725"/>
      <c r="AP17" s="658" t="s">
        <v>261</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128</v>
      </c>
      <c r="BT17" s="664"/>
      <c r="BU17" s="664"/>
      <c r="BV17" s="664"/>
      <c r="BW17" s="664"/>
      <c r="BX17" s="664"/>
      <c r="BY17" s="664"/>
      <c r="BZ17" s="664"/>
      <c r="CA17" s="664"/>
      <c r="CB17" s="704"/>
      <c r="CD17" s="705" t="s">
        <v>262</v>
      </c>
      <c r="CE17" s="702"/>
      <c r="CF17" s="702"/>
      <c r="CG17" s="702"/>
      <c r="CH17" s="702"/>
      <c r="CI17" s="702"/>
      <c r="CJ17" s="702"/>
      <c r="CK17" s="702"/>
      <c r="CL17" s="702"/>
      <c r="CM17" s="702"/>
      <c r="CN17" s="702"/>
      <c r="CO17" s="702"/>
      <c r="CP17" s="702"/>
      <c r="CQ17" s="703"/>
      <c r="CR17" s="661">
        <v>9562730</v>
      </c>
      <c r="CS17" s="664"/>
      <c r="CT17" s="664"/>
      <c r="CU17" s="664"/>
      <c r="CV17" s="664"/>
      <c r="CW17" s="664"/>
      <c r="CX17" s="664"/>
      <c r="CY17" s="665"/>
      <c r="CZ17" s="723">
        <v>12</v>
      </c>
      <c r="DA17" s="723"/>
      <c r="DB17" s="723"/>
      <c r="DC17" s="723"/>
      <c r="DD17" s="669" t="s">
        <v>129</v>
      </c>
      <c r="DE17" s="664"/>
      <c r="DF17" s="664"/>
      <c r="DG17" s="664"/>
      <c r="DH17" s="664"/>
      <c r="DI17" s="664"/>
      <c r="DJ17" s="664"/>
      <c r="DK17" s="664"/>
      <c r="DL17" s="664"/>
      <c r="DM17" s="664"/>
      <c r="DN17" s="664"/>
      <c r="DO17" s="664"/>
      <c r="DP17" s="665"/>
      <c r="DQ17" s="669">
        <v>9478618</v>
      </c>
      <c r="DR17" s="664"/>
      <c r="DS17" s="664"/>
      <c r="DT17" s="664"/>
      <c r="DU17" s="664"/>
      <c r="DV17" s="664"/>
      <c r="DW17" s="664"/>
      <c r="DX17" s="664"/>
      <c r="DY17" s="664"/>
      <c r="DZ17" s="664"/>
      <c r="EA17" s="664"/>
      <c r="EB17" s="664"/>
      <c r="EC17" s="704"/>
    </row>
    <row r="18" spans="2:133" ht="11.25" customHeight="1" x14ac:dyDescent="0.15">
      <c r="B18" s="658" t="s">
        <v>263</v>
      </c>
      <c r="C18" s="659"/>
      <c r="D18" s="659"/>
      <c r="E18" s="659"/>
      <c r="F18" s="659"/>
      <c r="G18" s="659"/>
      <c r="H18" s="659"/>
      <c r="I18" s="659"/>
      <c r="J18" s="659"/>
      <c r="K18" s="659"/>
      <c r="L18" s="659"/>
      <c r="M18" s="659"/>
      <c r="N18" s="659"/>
      <c r="O18" s="659"/>
      <c r="P18" s="659"/>
      <c r="Q18" s="660"/>
      <c r="R18" s="661">
        <v>15533050</v>
      </c>
      <c r="S18" s="664"/>
      <c r="T18" s="664"/>
      <c r="U18" s="664"/>
      <c r="V18" s="664"/>
      <c r="W18" s="664"/>
      <c r="X18" s="664"/>
      <c r="Y18" s="665"/>
      <c r="Z18" s="723">
        <v>19.3</v>
      </c>
      <c r="AA18" s="723"/>
      <c r="AB18" s="723"/>
      <c r="AC18" s="723"/>
      <c r="AD18" s="724">
        <v>13704019</v>
      </c>
      <c r="AE18" s="724"/>
      <c r="AF18" s="724"/>
      <c r="AG18" s="724"/>
      <c r="AH18" s="724"/>
      <c r="AI18" s="724"/>
      <c r="AJ18" s="724"/>
      <c r="AK18" s="724"/>
      <c r="AL18" s="666">
        <v>30.9</v>
      </c>
      <c r="AM18" s="667"/>
      <c r="AN18" s="667"/>
      <c r="AO18" s="725"/>
      <c r="AP18" s="658" t="s">
        <v>264</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129</v>
      </c>
      <c r="BT18" s="664"/>
      <c r="BU18" s="664"/>
      <c r="BV18" s="664"/>
      <c r="BW18" s="664"/>
      <c r="BX18" s="664"/>
      <c r="BY18" s="664"/>
      <c r="BZ18" s="664"/>
      <c r="CA18" s="664"/>
      <c r="CB18" s="704"/>
      <c r="CD18" s="705" t="s">
        <v>265</v>
      </c>
      <c r="CE18" s="702"/>
      <c r="CF18" s="702"/>
      <c r="CG18" s="702"/>
      <c r="CH18" s="702"/>
      <c r="CI18" s="702"/>
      <c r="CJ18" s="702"/>
      <c r="CK18" s="702"/>
      <c r="CL18" s="702"/>
      <c r="CM18" s="702"/>
      <c r="CN18" s="702"/>
      <c r="CO18" s="702"/>
      <c r="CP18" s="702"/>
      <c r="CQ18" s="703"/>
      <c r="CR18" s="661" t="s">
        <v>249</v>
      </c>
      <c r="CS18" s="664"/>
      <c r="CT18" s="664"/>
      <c r="CU18" s="664"/>
      <c r="CV18" s="664"/>
      <c r="CW18" s="664"/>
      <c r="CX18" s="664"/>
      <c r="CY18" s="665"/>
      <c r="CZ18" s="723" t="s">
        <v>129</v>
      </c>
      <c r="DA18" s="723"/>
      <c r="DB18" s="723"/>
      <c r="DC18" s="723"/>
      <c r="DD18" s="669" t="s">
        <v>249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266</v>
      </c>
      <c r="C19" s="659"/>
      <c r="D19" s="659"/>
      <c r="E19" s="659"/>
      <c r="F19" s="659"/>
      <c r="G19" s="659"/>
      <c r="H19" s="659"/>
      <c r="I19" s="659"/>
      <c r="J19" s="659"/>
      <c r="K19" s="659"/>
      <c r="L19" s="659"/>
      <c r="M19" s="659"/>
      <c r="N19" s="659"/>
      <c r="O19" s="659"/>
      <c r="P19" s="659"/>
      <c r="Q19" s="660"/>
      <c r="R19" s="661">
        <v>13704019</v>
      </c>
      <c r="S19" s="664"/>
      <c r="T19" s="664"/>
      <c r="U19" s="664"/>
      <c r="V19" s="664"/>
      <c r="W19" s="664"/>
      <c r="X19" s="664"/>
      <c r="Y19" s="665"/>
      <c r="Z19" s="723">
        <v>17</v>
      </c>
      <c r="AA19" s="723"/>
      <c r="AB19" s="723"/>
      <c r="AC19" s="723"/>
      <c r="AD19" s="724">
        <v>13704019</v>
      </c>
      <c r="AE19" s="724"/>
      <c r="AF19" s="724"/>
      <c r="AG19" s="724"/>
      <c r="AH19" s="724"/>
      <c r="AI19" s="724"/>
      <c r="AJ19" s="724"/>
      <c r="AK19" s="724"/>
      <c r="AL19" s="666">
        <v>30.9</v>
      </c>
      <c r="AM19" s="667"/>
      <c r="AN19" s="667"/>
      <c r="AO19" s="725"/>
      <c r="AP19" s="658" t="s">
        <v>267</v>
      </c>
      <c r="AQ19" s="659"/>
      <c r="AR19" s="659"/>
      <c r="AS19" s="659"/>
      <c r="AT19" s="659"/>
      <c r="AU19" s="659"/>
      <c r="AV19" s="659"/>
      <c r="AW19" s="659"/>
      <c r="AX19" s="659"/>
      <c r="AY19" s="659"/>
      <c r="AZ19" s="659"/>
      <c r="BA19" s="659"/>
      <c r="BB19" s="659"/>
      <c r="BC19" s="659"/>
      <c r="BD19" s="659"/>
      <c r="BE19" s="659"/>
      <c r="BF19" s="660"/>
      <c r="BG19" s="661">
        <v>1552643</v>
      </c>
      <c r="BH19" s="664"/>
      <c r="BI19" s="664"/>
      <c r="BJ19" s="664"/>
      <c r="BK19" s="664"/>
      <c r="BL19" s="664"/>
      <c r="BM19" s="664"/>
      <c r="BN19" s="665"/>
      <c r="BO19" s="723">
        <v>5.8</v>
      </c>
      <c r="BP19" s="723"/>
      <c r="BQ19" s="723"/>
      <c r="BR19" s="723"/>
      <c r="BS19" s="669" t="s">
        <v>129</v>
      </c>
      <c r="BT19" s="664"/>
      <c r="BU19" s="664"/>
      <c r="BV19" s="664"/>
      <c r="BW19" s="664"/>
      <c r="BX19" s="664"/>
      <c r="BY19" s="664"/>
      <c r="BZ19" s="664"/>
      <c r="CA19" s="664"/>
      <c r="CB19" s="704"/>
      <c r="CD19" s="705" t="s">
        <v>268</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269</v>
      </c>
      <c r="C20" s="659"/>
      <c r="D20" s="659"/>
      <c r="E20" s="659"/>
      <c r="F20" s="659"/>
      <c r="G20" s="659"/>
      <c r="H20" s="659"/>
      <c r="I20" s="659"/>
      <c r="J20" s="659"/>
      <c r="K20" s="659"/>
      <c r="L20" s="659"/>
      <c r="M20" s="659"/>
      <c r="N20" s="659"/>
      <c r="O20" s="659"/>
      <c r="P20" s="659"/>
      <c r="Q20" s="660"/>
      <c r="R20" s="661">
        <v>1829031</v>
      </c>
      <c r="S20" s="664"/>
      <c r="T20" s="664"/>
      <c r="U20" s="664"/>
      <c r="V20" s="664"/>
      <c r="W20" s="664"/>
      <c r="X20" s="664"/>
      <c r="Y20" s="665"/>
      <c r="Z20" s="723">
        <v>2.2999999999999998</v>
      </c>
      <c r="AA20" s="723"/>
      <c r="AB20" s="723"/>
      <c r="AC20" s="723"/>
      <c r="AD20" s="724" t="s">
        <v>129</v>
      </c>
      <c r="AE20" s="724"/>
      <c r="AF20" s="724"/>
      <c r="AG20" s="724"/>
      <c r="AH20" s="724"/>
      <c r="AI20" s="724"/>
      <c r="AJ20" s="724"/>
      <c r="AK20" s="724"/>
      <c r="AL20" s="666" t="s">
        <v>129</v>
      </c>
      <c r="AM20" s="667"/>
      <c r="AN20" s="667"/>
      <c r="AO20" s="725"/>
      <c r="AP20" s="658" t="s">
        <v>270</v>
      </c>
      <c r="AQ20" s="659"/>
      <c r="AR20" s="659"/>
      <c r="AS20" s="659"/>
      <c r="AT20" s="659"/>
      <c r="AU20" s="659"/>
      <c r="AV20" s="659"/>
      <c r="AW20" s="659"/>
      <c r="AX20" s="659"/>
      <c r="AY20" s="659"/>
      <c r="AZ20" s="659"/>
      <c r="BA20" s="659"/>
      <c r="BB20" s="659"/>
      <c r="BC20" s="659"/>
      <c r="BD20" s="659"/>
      <c r="BE20" s="659"/>
      <c r="BF20" s="660"/>
      <c r="BG20" s="661">
        <v>1552643</v>
      </c>
      <c r="BH20" s="664"/>
      <c r="BI20" s="664"/>
      <c r="BJ20" s="664"/>
      <c r="BK20" s="664"/>
      <c r="BL20" s="664"/>
      <c r="BM20" s="664"/>
      <c r="BN20" s="665"/>
      <c r="BO20" s="723">
        <v>5.8</v>
      </c>
      <c r="BP20" s="723"/>
      <c r="BQ20" s="723"/>
      <c r="BR20" s="723"/>
      <c r="BS20" s="669" t="s">
        <v>129</v>
      </c>
      <c r="BT20" s="664"/>
      <c r="BU20" s="664"/>
      <c r="BV20" s="664"/>
      <c r="BW20" s="664"/>
      <c r="BX20" s="664"/>
      <c r="BY20" s="664"/>
      <c r="BZ20" s="664"/>
      <c r="CA20" s="664"/>
      <c r="CB20" s="704"/>
      <c r="CD20" s="705" t="s">
        <v>271</v>
      </c>
      <c r="CE20" s="702"/>
      <c r="CF20" s="702"/>
      <c r="CG20" s="702"/>
      <c r="CH20" s="702"/>
      <c r="CI20" s="702"/>
      <c r="CJ20" s="702"/>
      <c r="CK20" s="702"/>
      <c r="CL20" s="702"/>
      <c r="CM20" s="702"/>
      <c r="CN20" s="702"/>
      <c r="CO20" s="702"/>
      <c r="CP20" s="702"/>
      <c r="CQ20" s="703"/>
      <c r="CR20" s="661">
        <v>79388851</v>
      </c>
      <c r="CS20" s="664"/>
      <c r="CT20" s="664"/>
      <c r="CU20" s="664"/>
      <c r="CV20" s="664"/>
      <c r="CW20" s="664"/>
      <c r="CX20" s="664"/>
      <c r="CY20" s="665"/>
      <c r="CZ20" s="723">
        <v>100</v>
      </c>
      <c r="DA20" s="723"/>
      <c r="DB20" s="723"/>
      <c r="DC20" s="723"/>
      <c r="DD20" s="669">
        <v>13223675</v>
      </c>
      <c r="DE20" s="664"/>
      <c r="DF20" s="664"/>
      <c r="DG20" s="664"/>
      <c r="DH20" s="664"/>
      <c r="DI20" s="664"/>
      <c r="DJ20" s="664"/>
      <c r="DK20" s="664"/>
      <c r="DL20" s="664"/>
      <c r="DM20" s="664"/>
      <c r="DN20" s="664"/>
      <c r="DO20" s="664"/>
      <c r="DP20" s="665"/>
      <c r="DQ20" s="669">
        <v>51864681</v>
      </c>
      <c r="DR20" s="664"/>
      <c r="DS20" s="664"/>
      <c r="DT20" s="664"/>
      <c r="DU20" s="664"/>
      <c r="DV20" s="664"/>
      <c r="DW20" s="664"/>
      <c r="DX20" s="664"/>
      <c r="DY20" s="664"/>
      <c r="DZ20" s="664"/>
      <c r="EA20" s="664"/>
      <c r="EB20" s="664"/>
      <c r="EC20" s="704"/>
    </row>
    <row r="21" spans="2:133" ht="11.25" customHeight="1" x14ac:dyDescent="0.15">
      <c r="B21" s="658" t="s">
        <v>272</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273</v>
      </c>
      <c r="AQ21" s="776"/>
      <c r="AR21" s="776"/>
      <c r="AS21" s="776"/>
      <c r="AT21" s="776"/>
      <c r="AU21" s="776"/>
      <c r="AV21" s="776"/>
      <c r="AW21" s="776"/>
      <c r="AX21" s="776"/>
      <c r="AY21" s="776"/>
      <c r="AZ21" s="776"/>
      <c r="BA21" s="776"/>
      <c r="BB21" s="776"/>
      <c r="BC21" s="776"/>
      <c r="BD21" s="776"/>
      <c r="BE21" s="776"/>
      <c r="BF21" s="771"/>
      <c r="BG21" s="661">
        <v>79605</v>
      </c>
      <c r="BH21" s="664"/>
      <c r="BI21" s="664"/>
      <c r="BJ21" s="664"/>
      <c r="BK21" s="664"/>
      <c r="BL21" s="664"/>
      <c r="BM21" s="664"/>
      <c r="BN21" s="665"/>
      <c r="BO21" s="723">
        <v>0.3</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274</v>
      </c>
      <c r="C22" s="659"/>
      <c r="D22" s="659"/>
      <c r="E22" s="659"/>
      <c r="F22" s="659"/>
      <c r="G22" s="659"/>
      <c r="H22" s="659"/>
      <c r="I22" s="659"/>
      <c r="J22" s="659"/>
      <c r="K22" s="659"/>
      <c r="L22" s="659"/>
      <c r="M22" s="659"/>
      <c r="N22" s="659"/>
      <c r="O22" s="659"/>
      <c r="P22" s="659"/>
      <c r="Q22" s="660"/>
      <c r="R22" s="661">
        <v>47263323</v>
      </c>
      <c r="S22" s="664"/>
      <c r="T22" s="664"/>
      <c r="U22" s="664"/>
      <c r="V22" s="664"/>
      <c r="W22" s="664"/>
      <c r="X22" s="664"/>
      <c r="Y22" s="665"/>
      <c r="Z22" s="723">
        <v>58.6</v>
      </c>
      <c r="AA22" s="723"/>
      <c r="AB22" s="723"/>
      <c r="AC22" s="723"/>
      <c r="AD22" s="724">
        <v>43961254</v>
      </c>
      <c r="AE22" s="724"/>
      <c r="AF22" s="724"/>
      <c r="AG22" s="724"/>
      <c r="AH22" s="724"/>
      <c r="AI22" s="724"/>
      <c r="AJ22" s="724"/>
      <c r="AK22" s="724"/>
      <c r="AL22" s="666">
        <v>99</v>
      </c>
      <c r="AM22" s="667"/>
      <c r="AN22" s="667"/>
      <c r="AO22" s="725"/>
      <c r="AP22" s="769" t="s">
        <v>275</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276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277</v>
      </c>
      <c r="C23" s="659"/>
      <c r="D23" s="659"/>
      <c r="E23" s="659"/>
      <c r="F23" s="659"/>
      <c r="G23" s="659"/>
      <c r="H23" s="659"/>
      <c r="I23" s="659"/>
      <c r="J23" s="659"/>
      <c r="K23" s="659"/>
      <c r="L23" s="659"/>
      <c r="M23" s="659"/>
      <c r="N23" s="659"/>
      <c r="O23" s="659"/>
      <c r="P23" s="659"/>
      <c r="Q23" s="660"/>
      <c r="R23" s="661">
        <v>22743</v>
      </c>
      <c r="S23" s="664"/>
      <c r="T23" s="664"/>
      <c r="U23" s="664"/>
      <c r="V23" s="664"/>
      <c r="W23" s="664"/>
      <c r="X23" s="664"/>
      <c r="Y23" s="665"/>
      <c r="Z23" s="723">
        <v>0</v>
      </c>
      <c r="AA23" s="723"/>
      <c r="AB23" s="723"/>
      <c r="AC23" s="723"/>
      <c r="AD23" s="724">
        <v>22743</v>
      </c>
      <c r="AE23" s="724"/>
      <c r="AF23" s="724"/>
      <c r="AG23" s="724"/>
      <c r="AH23" s="724"/>
      <c r="AI23" s="724"/>
      <c r="AJ23" s="724"/>
      <c r="AK23" s="724"/>
      <c r="AL23" s="666">
        <v>0.1</v>
      </c>
      <c r="AM23" s="667"/>
      <c r="AN23" s="667"/>
      <c r="AO23" s="725"/>
      <c r="AP23" s="769" t="s">
        <v>278</v>
      </c>
      <c r="AQ23" s="776"/>
      <c r="AR23" s="776"/>
      <c r="AS23" s="776"/>
      <c r="AT23" s="776"/>
      <c r="AU23" s="776"/>
      <c r="AV23" s="776"/>
      <c r="AW23" s="776"/>
      <c r="AX23" s="776"/>
      <c r="AY23" s="776"/>
      <c r="AZ23" s="776"/>
      <c r="BA23" s="776"/>
      <c r="BB23" s="776"/>
      <c r="BC23" s="776"/>
      <c r="BD23" s="776"/>
      <c r="BE23" s="776"/>
      <c r="BF23" s="771"/>
      <c r="BG23" s="661">
        <v>1473038</v>
      </c>
      <c r="BH23" s="664"/>
      <c r="BI23" s="664"/>
      <c r="BJ23" s="664"/>
      <c r="BK23" s="664"/>
      <c r="BL23" s="664"/>
      <c r="BM23" s="664"/>
      <c r="BN23" s="665"/>
      <c r="BO23" s="723">
        <v>5.5</v>
      </c>
      <c r="BP23" s="723"/>
      <c r="BQ23" s="723"/>
      <c r="BR23" s="723"/>
      <c r="BS23" s="669" t="s">
        <v>128</v>
      </c>
      <c r="BT23" s="664"/>
      <c r="BU23" s="664"/>
      <c r="BV23" s="664"/>
      <c r="BW23" s="664"/>
      <c r="BX23" s="664"/>
      <c r="BY23" s="664"/>
      <c r="BZ23" s="664"/>
      <c r="CA23" s="664"/>
      <c r="CB23" s="704"/>
      <c r="CD23" s="778" t="s">
        <v>217</v>
      </c>
      <c r="CE23" s="779"/>
      <c r="CF23" s="779"/>
      <c r="CG23" s="779"/>
      <c r="CH23" s="779"/>
      <c r="CI23" s="779"/>
      <c r="CJ23" s="779"/>
      <c r="CK23" s="779"/>
      <c r="CL23" s="779"/>
      <c r="CM23" s="779"/>
      <c r="CN23" s="779"/>
      <c r="CO23" s="779"/>
      <c r="CP23" s="779"/>
      <c r="CQ23" s="780"/>
      <c r="CR23" s="778" t="s">
        <v>279</v>
      </c>
      <c r="CS23" s="779"/>
      <c r="CT23" s="779"/>
      <c r="CU23" s="779"/>
      <c r="CV23" s="779"/>
      <c r="CW23" s="779"/>
      <c r="CX23" s="779"/>
      <c r="CY23" s="780"/>
      <c r="CZ23" s="778" t="s">
        <v>280</v>
      </c>
      <c r="DA23" s="779"/>
      <c r="DB23" s="779"/>
      <c r="DC23" s="780"/>
      <c r="DD23" s="778" t="s">
        <v>281</v>
      </c>
      <c r="DE23" s="779"/>
      <c r="DF23" s="779"/>
      <c r="DG23" s="779"/>
      <c r="DH23" s="779"/>
      <c r="DI23" s="779"/>
      <c r="DJ23" s="779"/>
      <c r="DK23" s="780"/>
      <c r="DL23" s="787" t="s">
        <v>282</v>
      </c>
      <c r="DM23" s="788"/>
      <c r="DN23" s="788"/>
      <c r="DO23" s="788"/>
      <c r="DP23" s="788"/>
      <c r="DQ23" s="788"/>
      <c r="DR23" s="788"/>
      <c r="DS23" s="788"/>
      <c r="DT23" s="788"/>
      <c r="DU23" s="788"/>
      <c r="DV23" s="789"/>
      <c r="DW23" s="778" t="s">
        <v>283</v>
      </c>
      <c r="DX23" s="779"/>
      <c r="DY23" s="779"/>
      <c r="DZ23" s="779"/>
      <c r="EA23" s="779"/>
      <c r="EB23" s="779"/>
      <c r="EC23" s="780"/>
    </row>
    <row r="24" spans="2:133" ht="11.25" customHeight="1" x14ac:dyDescent="0.15">
      <c r="B24" s="658" t="s">
        <v>284</v>
      </c>
      <c r="C24" s="659"/>
      <c r="D24" s="659"/>
      <c r="E24" s="659"/>
      <c r="F24" s="659"/>
      <c r="G24" s="659"/>
      <c r="H24" s="659"/>
      <c r="I24" s="659"/>
      <c r="J24" s="659"/>
      <c r="K24" s="659"/>
      <c r="L24" s="659"/>
      <c r="M24" s="659"/>
      <c r="N24" s="659"/>
      <c r="O24" s="659"/>
      <c r="P24" s="659"/>
      <c r="Q24" s="660"/>
      <c r="R24" s="661">
        <v>817983</v>
      </c>
      <c r="S24" s="664"/>
      <c r="T24" s="664"/>
      <c r="U24" s="664"/>
      <c r="V24" s="664"/>
      <c r="W24" s="664"/>
      <c r="X24" s="664"/>
      <c r="Y24" s="665"/>
      <c r="Z24" s="723">
        <v>1</v>
      </c>
      <c r="AA24" s="723"/>
      <c r="AB24" s="723"/>
      <c r="AC24" s="723"/>
      <c r="AD24" s="724" t="s">
        <v>249</v>
      </c>
      <c r="AE24" s="724"/>
      <c r="AF24" s="724"/>
      <c r="AG24" s="724"/>
      <c r="AH24" s="724"/>
      <c r="AI24" s="724"/>
      <c r="AJ24" s="724"/>
      <c r="AK24" s="724"/>
      <c r="AL24" s="666" t="s">
        <v>129</v>
      </c>
      <c r="AM24" s="667"/>
      <c r="AN24" s="667"/>
      <c r="AO24" s="725"/>
      <c r="AP24" s="769" t="s">
        <v>285</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286</v>
      </c>
      <c r="CE24" s="733"/>
      <c r="CF24" s="733"/>
      <c r="CG24" s="733"/>
      <c r="CH24" s="733"/>
      <c r="CI24" s="733"/>
      <c r="CJ24" s="733"/>
      <c r="CK24" s="733"/>
      <c r="CL24" s="733"/>
      <c r="CM24" s="733"/>
      <c r="CN24" s="733"/>
      <c r="CO24" s="733"/>
      <c r="CP24" s="733"/>
      <c r="CQ24" s="734"/>
      <c r="CR24" s="726">
        <v>38976326</v>
      </c>
      <c r="CS24" s="727"/>
      <c r="CT24" s="727"/>
      <c r="CU24" s="727"/>
      <c r="CV24" s="727"/>
      <c r="CW24" s="727"/>
      <c r="CX24" s="727"/>
      <c r="CY24" s="773"/>
      <c r="CZ24" s="774">
        <v>49.1</v>
      </c>
      <c r="DA24" s="743"/>
      <c r="DB24" s="743"/>
      <c r="DC24" s="777"/>
      <c r="DD24" s="772">
        <v>27290169</v>
      </c>
      <c r="DE24" s="727"/>
      <c r="DF24" s="727"/>
      <c r="DG24" s="727"/>
      <c r="DH24" s="727"/>
      <c r="DI24" s="727"/>
      <c r="DJ24" s="727"/>
      <c r="DK24" s="773"/>
      <c r="DL24" s="772">
        <v>26981583</v>
      </c>
      <c r="DM24" s="727"/>
      <c r="DN24" s="727"/>
      <c r="DO24" s="727"/>
      <c r="DP24" s="727"/>
      <c r="DQ24" s="727"/>
      <c r="DR24" s="727"/>
      <c r="DS24" s="727"/>
      <c r="DT24" s="727"/>
      <c r="DU24" s="727"/>
      <c r="DV24" s="773"/>
      <c r="DW24" s="774">
        <v>57.1</v>
      </c>
      <c r="DX24" s="743"/>
      <c r="DY24" s="743"/>
      <c r="DZ24" s="743"/>
      <c r="EA24" s="743"/>
      <c r="EB24" s="743"/>
      <c r="EC24" s="775"/>
    </row>
    <row r="25" spans="2:133" ht="11.25" customHeight="1" x14ac:dyDescent="0.15">
      <c r="B25" s="658" t="s">
        <v>287</v>
      </c>
      <c r="C25" s="659"/>
      <c r="D25" s="659"/>
      <c r="E25" s="659"/>
      <c r="F25" s="659"/>
      <c r="G25" s="659"/>
      <c r="H25" s="659"/>
      <c r="I25" s="659"/>
      <c r="J25" s="659"/>
      <c r="K25" s="659"/>
      <c r="L25" s="659"/>
      <c r="M25" s="659"/>
      <c r="N25" s="659"/>
      <c r="O25" s="659"/>
      <c r="P25" s="659"/>
      <c r="Q25" s="660"/>
      <c r="R25" s="661">
        <v>741021</v>
      </c>
      <c r="S25" s="664"/>
      <c r="T25" s="664"/>
      <c r="U25" s="664"/>
      <c r="V25" s="664"/>
      <c r="W25" s="664"/>
      <c r="X25" s="664"/>
      <c r="Y25" s="665"/>
      <c r="Z25" s="723">
        <v>0.9</v>
      </c>
      <c r="AA25" s="723"/>
      <c r="AB25" s="723"/>
      <c r="AC25" s="723"/>
      <c r="AD25" s="724">
        <v>58302</v>
      </c>
      <c r="AE25" s="724"/>
      <c r="AF25" s="724"/>
      <c r="AG25" s="724"/>
      <c r="AH25" s="724"/>
      <c r="AI25" s="724"/>
      <c r="AJ25" s="724"/>
      <c r="AK25" s="724"/>
      <c r="AL25" s="666">
        <v>0.1</v>
      </c>
      <c r="AM25" s="667"/>
      <c r="AN25" s="667"/>
      <c r="AO25" s="725"/>
      <c r="AP25" s="769" t="s">
        <v>288</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289</v>
      </c>
      <c r="CE25" s="702"/>
      <c r="CF25" s="702"/>
      <c r="CG25" s="702"/>
      <c r="CH25" s="702"/>
      <c r="CI25" s="702"/>
      <c r="CJ25" s="702"/>
      <c r="CK25" s="702"/>
      <c r="CL25" s="702"/>
      <c r="CM25" s="702"/>
      <c r="CN25" s="702"/>
      <c r="CO25" s="702"/>
      <c r="CP25" s="702"/>
      <c r="CQ25" s="703"/>
      <c r="CR25" s="661">
        <v>13633559</v>
      </c>
      <c r="CS25" s="662"/>
      <c r="CT25" s="662"/>
      <c r="CU25" s="662"/>
      <c r="CV25" s="662"/>
      <c r="CW25" s="662"/>
      <c r="CX25" s="662"/>
      <c r="CY25" s="663"/>
      <c r="CZ25" s="666">
        <v>17.2</v>
      </c>
      <c r="DA25" s="695"/>
      <c r="DB25" s="695"/>
      <c r="DC25" s="696"/>
      <c r="DD25" s="669">
        <v>12882371</v>
      </c>
      <c r="DE25" s="662"/>
      <c r="DF25" s="662"/>
      <c r="DG25" s="662"/>
      <c r="DH25" s="662"/>
      <c r="DI25" s="662"/>
      <c r="DJ25" s="662"/>
      <c r="DK25" s="663"/>
      <c r="DL25" s="669">
        <v>12579851</v>
      </c>
      <c r="DM25" s="662"/>
      <c r="DN25" s="662"/>
      <c r="DO25" s="662"/>
      <c r="DP25" s="662"/>
      <c r="DQ25" s="662"/>
      <c r="DR25" s="662"/>
      <c r="DS25" s="662"/>
      <c r="DT25" s="662"/>
      <c r="DU25" s="662"/>
      <c r="DV25" s="663"/>
      <c r="DW25" s="666">
        <v>26.6</v>
      </c>
      <c r="DX25" s="695"/>
      <c r="DY25" s="695"/>
      <c r="DZ25" s="695"/>
      <c r="EA25" s="695"/>
      <c r="EB25" s="695"/>
      <c r="EC25" s="697"/>
    </row>
    <row r="26" spans="2:133" ht="11.25" customHeight="1" x14ac:dyDescent="0.15">
      <c r="B26" s="658" t="s">
        <v>290</v>
      </c>
      <c r="C26" s="659"/>
      <c r="D26" s="659"/>
      <c r="E26" s="659"/>
      <c r="F26" s="659"/>
      <c r="G26" s="659"/>
      <c r="H26" s="659"/>
      <c r="I26" s="659"/>
      <c r="J26" s="659"/>
      <c r="K26" s="659"/>
      <c r="L26" s="659"/>
      <c r="M26" s="659"/>
      <c r="N26" s="659"/>
      <c r="O26" s="659"/>
      <c r="P26" s="659"/>
      <c r="Q26" s="660"/>
      <c r="R26" s="661">
        <v>510886</v>
      </c>
      <c r="S26" s="664"/>
      <c r="T26" s="664"/>
      <c r="U26" s="664"/>
      <c r="V26" s="664"/>
      <c r="W26" s="664"/>
      <c r="X26" s="664"/>
      <c r="Y26" s="665"/>
      <c r="Z26" s="723">
        <v>0.6</v>
      </c>
      <c r="AA26" s="723"/>
      <c r="AB26" s="723"/>
      <c r="AC26" s="723"/>
      <c r="AD26" s="724">
        <v>18461</v>
      </c>
      <c r="AE26" s="724"/>
      <c r="AF26" s="724"/>
      <c r="AG26" s="724"/>
      <c r="AH26" s="724"/>
      <c r="AI26" s="724"/>
      <c r="AJ26" s="724"/>
      <c r="AK26" s="724"/>
      <c r="AL26" s="666">
        <v>0</v>
      </c>
      <c r="AM26" s="667"/>
      <c r="AN26" s="667"/>
      <c r="AO26" s="725"/>
      <c r="AP26" s="769" t="s">
        <v>291</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292</v>
      </c>
      <c r="CE26" s="702"/>
      <c r="CF26" s="702"/>
      <c r="CG26" s="702"/>
      <c r="CH26" s="702"/>
      <c r="CI26" s="702"/>
      <c r="CJ26" s="702"/>
      <c r="CK26" s="702"/>
      <c r="CL26" s="702"/>
      <c r="CM26" s="702"/>
      <c r="CN26" s="702"/>
      <c r="CO26" s="702"/>
      <c r="CP26" s="702"/>
      <c r="CQ26" s="703"/>
      <c r="CR26" s="661">
        <v>9371152</v>
      </c>
      <c r="CS26" s="664"/>
      <c r="CT26" s="664"/>
      <c r="CU26" s="664"/>
      <c r="CV26" s="664"/>
      <c r="CW26" s="664"/>
      <c r="CX26" s="664"/>
      <c r="CY26" s="665"/>
      <c r="CZ26" s="666">
        <v>11.8</v>
      </c>
      <c r="DA26" s="695"/>
      <c r="DB26" s="695"/>
      <c r="DC26" s="696"/>
      <c r="DD26" s="669">
        <v>8759792</v>
      </c>
      <c r="DE26" s="664"/>
      <c r="DF26" s="664"/>
      <c r="DG26" s="664"/>
      <c r="DH26" s="664"/>
      <c r="DI26" s="664"/>
      <c r="DJ26" s="664"/>
      <c r="DK26" s="665"/>
      <c r="DL26" s="669" t="s">
        <v>129</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293</v>
      </c>
      <c r="C27" s="659"/>
      <c r="D27" s="659"/>
      <c r="E27" s="659"/>
      <c r="F27" s="659"/>
      <c r="G27" s="659"/>
      <c r="H27" s="659"/>
      <c r="I27" s="659"/>
      <c r="J27" s="659"/>
      <c r="K27" s="659"/>
      <c r="L27" s="659"/>
      <c r="M27" s="659"/>
      <c r="N27" s="659"/>
      <c r="O27" s="659"/>
      <c r="P27" s="659"/>
      <c r="Q27" s="660"/>
      <c r="R27" s="661">
        <v>10081270</v>
      </c>
      <c r="S27" s="664"/>
      <c r="T27" s="664"/>
      <c r="U27" s="664"/>
      <c r="V27" s="664"/>
      <c r="W27" s="664"/>
      <c r="X27" s="664"/>
      <c r="Y27" s="665"/>
      <c r="Z27" s="723">
        <v>12.5</v>
      </c>
      <c r="AA27" s="723"/>
      <c r="AB27" s="723"/>
      <c r="AC27" s="723"/>
      <c r="AD27" s="724" t="s">
        <v>129</v>
      </c>
      <c r="AE27" s="724"/>
      <c r="AF27" s="724"/>
      <c r="AG27" s="724"/>
      <c r="AH27" s="724"/>
      <c r="AI27" s="724"/>
      <c r="AJ27" s="724"/>
      <c r="AK27" s="724"/>
      <c r="AL27" s="666" t="s">
        <v>128</v>
      </c>
      <c r="AM27" s="667"/>
      <c r="AN27" s="667"/>
      <c r="AO27" s="725"/>
      <c r="AP27" s="658" t="s">
        <v>294</v>
      </c>
      <c r="AQ27" s="659"/>
      <c r="AR27" s="659"/>
      <c r="AS27" s="659"/>
      <c r="AT27" s="659"/>
      <c r="AU27" s="659"/>
      <c r="AV27" s="659"/>
      <c r="AW27" s="659"/>
      <c r="AX27" s="659"/>
      <c r="AY27" s="659"/>
      <c r="AZ27" s="659"/>
      <c r="BA27" s="659"/>
      <c r="BB27" s="659"/>
      <c r="BC27" s="659"/>
      <c r="BD27" s="659"/>
      <c r="BE27" s="659"/>
      <c r="BF27" s="660"/>
      <c r="BG27" s="661">
        <v>26822068</v>
      </c>
      <c r="BH27" s="664"/>
      <c r="BI27" s="664"/>
      <c r="BJ27" s="664"/>
      <c r="BK27" s="664"/>
      <c r="BL27" s="664"/>
      <c r="BM27" s="664"/>
      <c r="BN27" s="665"/>
      <c r="BO27" s="723">
        <v>100</v>
      </c>
      <c r="BP27" s="723"/>
      <c r="BQ27" s="723"/>
      <c r="BR27" s="723"/>
      <c r="BS27" s="669">
        <v>502828</v>
      </c>
      <c r="BT27" s="664"/>
      <c r="BU27" s="664"/>
      <c r="BV27" s="664"/>
      <c r="BW27" s="664"/>
      <c r="BX27" s="664"/>
      <c r="BY27" s="664"/>
      <c r="BZ27" s="664"/>
      <c r="CA27" s="664"/>
      <c r="CB27" s="704"/>
      <c r="CD27" s="705" t="s">
        <v>295</v>
      </c>
      <c r="CE27" s="702"/>
      <c r="CF27" s="702"/>
      <c r="CG27" s="702"/>
      <c r="CH27" s="702"/>
      <c r="CI27" s="702"/>
      <c r="CJ27" s="702"/>
      <c r="CK27" s="702"/>
      <c r="CL27" s="702"/>
      <c r="CM27" s="702"/>
      <c r="CN27" s="702"/>
      <c r="CO27" s="702"/>
      <c r="CP27" s="702"/>
      <c r="CQ27" s="703"/>
      <c r="CR27" s="661">
        <v>15780325</v>
      </c>
      <c r="CS27" s="662"/>
      <c r="CT27" s="662"/>
      <c r="CU27" s="662"/>
      <c r="CV27" s="662"/>
      <c r="CW27" s="662"/>
      <c r="CX27" s="662"/>
      <c r="CY27" s="663"/>
      <c r="CZ27" s="666">
        <v>19.899999999999999</v>
      </c>
      <c r="DA27" s="695"/>
      <c r="DB27" s="695"/>
      <c r="DC27" s="696"/>
      <c r="DD27" s="669">
        <v>4929468</v>
      </c>
      <c r="DE27" s="662"/>
      <c r="DF27" s="662"/>
      <c r="DG27" s="662"/>
      <c r="DH27" s="662"/>
      <c r="DI27" s="662"/>
      <c r="DJ27" s="662"/>
      <c r="DK27" s="663"/>
      <c r="DL27" s="669">
        <v>4923402</v>
      </c>
      <c r="DM27" s="662"/>
      <c r="DN27" s="662"/>
      <c r="DO27" s="662"/>
      <c r="DP27" s="662"/>
      <c r="DQ27" s="662"/>
      <c r="DR27" s="662"/>
      <c r="DS27" s="662"/>
      <c r="DT27" s="662"/>
      <c r="DU27" s="662"/>
      <c r="DV27" s="663"/>
      <c r="DW27" s="666">
        <v>10.4</v>
      </c>
      <c r="DX27" s="695"/>
      <c r="DY27" s="695"/>
      <c r="DZ27" s="695"/>
      <c r="EA27" s="695"/>
      <c r="EB27" s="695"/>
      <c r="EC27" s="697"/>
    </row>
    <row r="28" spans="2:133" ht="11.25" customHeight="1" x14ac:dyDescent="0.15">
      <c r="B28" s="766" t="s">
        <v>296</v>
      </c>
      <c r="C28" s="767"/>
      <c r="D28" s="767"/>
      <c r="E28" s="767"/>
      <c r="F28" s="767"/>
      <c r="G28" s="767"/>
      <c r="H28" s="767"/>
      <c r="I28" s="767"/>
      <c r="J28" s="767"/>
      <c r="K28" s="767"/>
      <c r="L28" s="767"/>
      <c r="M28" s="767"/>
      <c r="N28" s="767"/>
      <c r="O28" s="767"/>
      <c r="P28" s="767"/>
      <c r="Q28" s="768"/>
      <c r="R28" s="661">
        <v>30229</v>
      </c>
      <c r="S28" s="664"/>
      <c r="T28" s="664"/>
      <c r="U28" s="664"/>
      <c r="V28" s="664"/>
      <c r="W28" s="664"/>
      <c r="X28" s="664"/>
      <c r="Y28" s="665"/>
      <c r="Z28" s="723">
        <v>0</v>
      </c>
      <c r="AA28" s="723"/>
      <c r="AB28" s="723"/>
      <c r="AC28" s="723"/>
      <c r="AD28" s="724">
        <v>30229</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297</v>
      </c>
      <c r="CE28" s="702"/>
      <c r="CF28" s="702"/>
      <c r="CG28" s="702"/>
      <c r="CH28" s="702"/>
      <c r="CI28" s="702"/>
      <c r="CJ28" s="702"/>
      <c r="CK28" s="702"/>
      <c r="CL28" s="702"/>
      <c r="CM28" s="702"/>
      <c r="CN28" s="702"/>
      <c r="CO28" s="702"/>
      <c r="CP28" s="702"/>
      <c r="CQ28" s="703"/>
      <c r="CR28" s="661">
        <v>9562442</v>
      </c>
      <c r="CS28" s="664"/>
      <c r="CT28" s="664"/>
      <c r="CU28" s="664"/>
      <c r="CV28" s="664"/>
      <c r="CW28" s="664"/>
      <c r="CX28" s="664"/>
      <c r="CY28" s="665"/>
      <c r="CZ28" s="666">
        <v>12</v>
      </c>
      <c r="DA28" s="695"/>
      <c r="DB28" s="695"/>
      <c r="DC28" s="696"/>
      <c r="DD28" s="669">
        <v>9478330</v>
      </c>
      <c r="DE28" s="664"/>
      <c r="DF28" s="664"/>
      <c r="DG28" s="664"/>
      <c r="DH28" s="664"/>
      <c r="DI28" s="664"/>
      <c r="DJ28" s="664"/>
      <c r="DK28" s="665"/>
      <c r="DL28" s="669">
        <v>9478330</v>
      </c>
      <c r="DM28" s="664"/>
      <c r="DN28" s="664"/>
      <c r="DO28" s="664"/>
      <c r="DP28" s="664"/>
      <c r="DQ28" s="664"/>
      <c r="DR28" s="664"/>
      <c r="DS28" s="664"/>
      <c r="DT28" s="664"/>
      <c r="DU28" s="664"/>
      <c r="DV28" s="665"/>
      <c r="DW28" s="666">
        <v>20.100000000000001</v>
      </c>
      <c r="DX28" s="695"/>
      <c r="DY28" s="695"/>
      <c r="DZ28" s="695"/>
      <c r="EA28" s="695"/>
      <c r="EB28" s="695"/>
      <c r="EC28" s="697"/>
    </row>
    <row r="29" spans="2:133" ht="11.25" customHeight="1" x14ac:dyDescent="0.15">
      <c r="B29" s="658" t="s">
        <v>298</v>
      </c>
      <c r="C29" s="659"/>
      <c r="D29" s="659"/>
      <c r="E29" s="659"/>
      <c r="F29" s="659"/>
      <c r="G29" s="659"/>
      <c r="H29" s="659"/>
      <c r="I29" s="659"/>
      <c r="J29" s="659"/>
      <c r="K29" s="659"/>
      <c r="L29" s="659"/>
      <c r="M29" s="659"/>
      <c r="N29" s="659"/>
      <c r="O29" s="659"/>
      <c r="P29" s="659"/>
      <c r="Q29" s="660"/>
      <c r="R29" s="661">
        <v>5386714</v>
      </c>
      <c r="S29" s="664"/>
      <c r="T29" s="664"/>
      <c r="U29" s="664"/>
      <c r="V29" s="664"/>
      <c r="W29" s="664"/>
      <c r="X29" s="664"/>
      <c r="Y29" s="665"/>
      <c r="Z29" s="723">
        <v>6.7</v>
      </c>
      <c r="AA29" s="723"/>
      <c r="AB29" s="723"/>
      <c r="AC29" s="723"/>
      <c r="AD29" s="724" t="s">
        <v>129</v>
      </c>
      <c r="AE29" s="724"/>
      <c r="AF29" s="724"/>
      <c r="AG29" s="724"/>
      <c r="AH29" s="724"/>
      <c r="AI29" s="724"/>
      <c r="AJ29" s="724"/>
      <c r="AK29" s="724"/>
      <c r="AL29" s="666" t="s">
        <v>129</v>
      </c>
      <c r="AM29" s="667"/>
      <c r="AN29" s="667"/>
      <c r="AO29" s="725"/>
      <c r="AP29" s="735" t="s">
        <v>217</v>
      </c>
      <c r="AQ29" s="736"/>
      <c r="AR29" s="736"/>
      <c r="AS29" s="736"/>
      <c r="AT29" s="736"/>
      <c r="AU29" s="736"/>
      <c r="AV29" s="736"/>
      <c r="AW29" s="736"/>
      <c r="AX29" s="736"/>
      <c r="AY29" s="736"/>
      <c r="AZ29" s="736"/>
      <c r="BA29" s="736"/>
      <c r="BB29" s="736"/>
      <c r="BC29" s="736"/>
      <c r="BD29" s="736"/>
      <c r="BE29" s="736"/>
      <c r="BF29" s="737"/>
      <c r="BG29" s="735" t="s">
        <v>299</v>
      </c>
      <c r="BH29" s="763"/>
      <c r="BI29" s="763"/>
      <c r="BJ29" s="763"/>
      <c r="BK29" s="763"/>
      <c r="BL29" s="763"/>
      <c r="BM29" s="763"/>
      <c r="BN29" s="763"/>
      <c r="BO29" s="763"/>
      <c r="BP29" s="763"/>
      <c r="BQ29" s="764"/>
      <c r="BR29" s="735" t="s">
        <v>300</v>
      </c>
      <c r="BS29" s="763"/>
      <c r="BT29" s="763"/>
      <c r="BU29" s="763"/>
      <c r="BV29" s="763"/>
      <c r="BW29" s="763"/>
      <c r="BX29" s="763"/>
      <c r="BY29" s="763"/>
      <c r="BZ29" s="763"/>
      <c r="CA29" s="763"/>
      <c r="CB29" s="764"/>
      <c r="CD29" s="745" t="s">
        <v>301</v>
      </c>
      <c r="CE29" s="746"/>
      <c r="CF29" s="705" t="s">
        <v>70</v>
      </c>
      <c r="CG29" s="702"/>
      <c r="CH29" s="702"/>
      <c r="CI29" s="702"/>
      <c r="CJ29" s="702"/>
      <c r="CK29" s="702"/>
      <c r="CL29" s="702"/>
      <c r="CM29" s="702"/>
      <c r="CN29" s="702"/>
      <c r="CO29" s="702"/>
      <c r="CP29" s="702"/>
      <c r="CQ29" s="703"/>
      <c r="CR29" s="661">
        <v>9562213</v>
      </c>
      <c r="CS29" s="662"/>
      <c r="CT29" s="662"/>
      <c r="CU29" s="662"/>
      <c r="CV29" s="662"/>
      <c r="CW29" s="662"/>
      <c r="CX29" s="662"/>
      <c r="CY29" s="663"/>
      <c r="CZ29" s="666">
        <v>12</v>
      </c>
      <c r="DA29" s="695"/>
      <c r="DB29" s="695"/>
      <c r="DC29" s="696"/>
      <c r="DD29" s="669">
        <v>9478101</v>
      </c>
      <c r="DE29" s="662"/>
      <c r="DF29" s="662"/>
      <c r="DG29" s="662"/>
      <c r="DH29" s="662"/>
      <c r="DI29" s="662"/>
      <c r="DJ29" s="662"/>
      <c r="DK29" s="663"/>
      <c r="DL29" s="669">
        <v>9478101</v>
      </c>
      <c r="DM29" s="662"/>
      <c r="DN29" s="662"/>
      <c r="DO29" s="662"/>
      <c r="DP29" s="662"/>
      <c r="DQ29" s="662"/>
      <c r="DR29" s="662"/>
      <c r="DS29" s="662"/>
      <c r="DT29" s="662"/>
      <c r="DU29" s="662"/>
      <c r="DV29" s="663"/>
      <c r="DW29" s="666">
        <v>20.100000000000001</v>
      </c>
      <c r="DX29" s="695"/>
      <c r="DY29" s="695"/>
      <c r="DZ29" s="695"/>
      <c r="EA29" s="695"/>
      <c r="EB29" s="695"/>
      <c r="EC29" s="697"/>
    </row>
    <row r="30" spans="2:133" ht="11.25" customHeight="1" x14ac:dyDescent="0.15">
      <c r="B30" s="658" t="s">
        <v>302</v>
      </c>
      <c r="C30" s="659"/>
      <c r="D30" s="659"/>
      <c r="E30" s="659"/>
      <c r="F30" s="659"/>
      <c r="G30" s="659"/>
      <c r="H30" s="659"/>
      <c r="I30" s="659"/>
      <c r="J30" s="659"/>
      <c r="K30" s="659"/>
      <c r="L30" s="659"/>
      <c r="M30" s="659"/>
      <c r="N30" s="659"/>
      <c r="O30" s="659"/>
      <c r="P30" s="659"/>
      <c r="Q30" s="660"/>
      <c r="R30" s="661">
        <v>270967</v>
      </c>
      <c r="S30" s="664"/>
      <c r="T30" s="664"/>
      <c r="U30" s="664"/>
      <c r="V30" s="664"/>
      <c r="W30" s="664"/>
      <c r="X30" s="664"/>
      <c r="Y30" s="665"/>
      <c r="Z30" s="723">
        <v>0.3</v>
      </c>
      <c r="AA30" s="723"/>
      <c r="AB30" s="723"/>
      <c r="AC30" s="723"/>
      <c r="AD30" s="724">
        <v>71388</v>
      </c>
      <c r="AE30" s="724"/>
      <c r="AF30" s="724"/>
      <c r="AG30" s="724"/>
      <c r="AH30" s="724"/>
      <c r="AI30" s="724"/>
      <c r="AJ30" s="724"/>
      <c r="AK30" s="724"/>
      <c r="AL30" s="666">
        <v>0.2</v>
      </c>
      <c r="AM30" s="667"/>
      <c r="AN30" s="667"/>
      <c r="AO30" s="725"/>
      <c r="AP30" s="751" t="s">
        <v>303</v>
      </c>
      <c r="AQ30" s="752"/>
      <c r="AR30" s="752"/>
      <c r="AS30" s="752"/>
      <c r="AT30" s="757" t="s">
        <v>304</v>
      </c>
      <c r="AU30" s="230"/>
      <c r="AV30" s="230"/>
      <c r="AW30" s="230"/>
      <c r="AX30" s="760" t="s">
        <v>183</v>
      </c>
      <c r="AY30" s="761"/>
      <c r="AZ30" s="761"/>
      <c r="BA30" s="761"/>
      <c r="BB30" s="761"/>
      <c r="BC30" s="761"/>
      <c r="BD30" s="761"/>
      <c r="BE30" s="761"/>
      <c r="BF30" s="762"/>
      <c r="BG30" s="741">
        <v>99.1</v>
      </c>
      <c r="BH30" s="742"/>
      <c r="BI30" s="742"/>
      <c r="BJ30" s="742"/>
      <c r="BK30" s="742"/>
      <c r="BL30" s="742"/>
      <c r="BM30" s="743">
        <v>96.1</v>
      </c>
      <c r="BN30" s="742"/>
      <c r="BO30" s="742"/>
      <c r="BP30" s="742"/>
      <c r="BQ30" s="744"/>
      <c r="BR30" s="741">
        <v>99.1</v>
      </c>
      <c r="BS30" s="742"/>
      <c r="BT30" s="742"/>
      <c r="BU30" s="742"/>
      <c r="BV30" s="742"/>
      <c r="BW30" s="742"/>
      <c r="BX30" s="743">
        <v>95.4</v>
      </c>
      <c r="BY30" s="742"/>
      <c r="BZ30" s="742"/>
      <c r="CA30" s="742"/>
      <c r="CB30" s="744"/>
      <c r="CD30" s="747"/>
      <c r="CE30" s="748"/>
      <c r="CF30" s="705" t="s">
        <v>305</v>
      </c>
      <c r="CG30" s="702"/>
      <c r="CH30" s="702"/>
      <c r="CI30" s="702"/>
      <c r="CJ30" s="702"/>
      <c r="CK30" s="702"/>
      <c r="CL30" s="702"/>
      <c r="CM30" s="702"/>
      <c r="CN30" s="702"/>
      <c r="CO30" s="702"/>
      <c r="CP30" s="702"/>
      <c r="CQ30" s="703"/>
      <c r="CR30" s="661">
        <v>8874696</v>
      </c>
      <c r="CS30" s="664"/>
      <c r="CT30" s="664"/>
      <c r="CU30" s="664"/>
      <c r="CV30" s="664"/>
      <c r="CW30" s="664"/>
      <c r="CX30" s="664"/>
      <c r="CY30" s="665"/>
      <c r="CZ30" s="666">
        <v>11.2</v>
      </c>
      <c r="DA30" s="695"/>
      <c r="DB30" s="695"/>
      <c r="DC30" s="696"/>
      <c r="DD30" s="669">
        <v>8801792</v>
      </c>
      <c r="DE30" s="664"/>
      <c r="DF30" s="664"/>
      <c r="DG30" s="664"/>
      <c r="DH30" s="664"/>
      <c r="DI30" s="664"/>
      <c r="DJ30" s="664"/>
      <c r="DK30" s="665"/>
      <c r="DL30" s="669">
        <v>8801792</v>
      </c>
      <c r="DM30" s="664"/>
      <c r="DN30" s="664"/>
      <c r="DO30" s="664"/>
      <c r="DP30" s="664"/>
      <c r="DQ30" s="664"/>
      <c r="DR30" s="664"/>
      <c r="DS30" s="664"/>
      <c r="DT30" s="664"/>
      <c r="DU30" s="664"/>
      <c r="DV30" s="665"/>
      <c r="DW30" s="666">
        <v>18.600000000000001</v>
      </c>
      <c r="DX30" s="695"/>
      <c r="DY30" s="695"/>
      <c r="DZ30" s="695"/>
      <c r="EA30" s="695"/>
      <c r="EB30" s="695"/>
      <c r="EC30" s="697"/>
    </row>
    <row r="31" spans="2:133" ht="11.25" customHeight="1" x14ac:dyDescent="0.15">
      <c r="B31" s="658" t="s">
        <v>306</v>
      </c>
      <c r="C31" s="659"/>
      <c r="D31" s="659"/>
      <c r="E31" s="659"/>
      <c r="F31" s="659"/>
      <c r="G31" s="659"/>
      <c r="H31" s="659"/>
      <c r="I31" s="659"/>
      <c r="J31" s="659"/>
      <c r="K31" s="659"/>
      <c r="L31" s="659"/>
      <c r="M31" s="659"/>
      <c r="N31" s="659"/>
      <c r="O31" s="659"/>
      <c r="P31" s="659"/>
      <c r="Q31" s="660"/>
      <c r="R31" s="661">
        <v>420130</v>
      </c>
      <c r="S31" s="664"/>
      <c r="T31" s="664"/>
      <c r="U31" s="664"/>
      <c r="V31" s="664"/>
      <c r="W31" s="664"/>
      <c r="X31" s="664"/>
      <c r="Y31" s="665"/>
      <c r="Z31" s="723">
        <v>0.5</v>
      </c>
      <c r="AA31" s="723"/>
      <c r="AB31" s="723"/>
      <c r="AC31" s="723"/>
      <c r="AD31" s="724" t="s">
        <v>129</v>
      </c>
      <c r="AE31" s="724"/>
      <c r="AF31" s="724"/>
      <c r="AG31" s="724"/>
      <c r="AH31" s="724"/>
      <c r="AI31" s="724"/>
      <c r="AJ31" s="724"/>
      <c r="AK31" s="724"/>
      <c r="AL31" s="666" t="s">
        <v>128</v>
      </c>
      <c r="AM31" s="667"/>
      <c r="AN31" s="667"/>
      <c r="AO31" s="725"/>
      <c r="AP31" s="753"/>
      <c r="AQ31" s="754"/>
      <c r="AR31" s="754"/>
      <c r="AS31" s="754"/>
      <c r="AT31" s="758"/>
      <c r="AU31" s="229" t="s">
        <v>307</v>
      </c>
      <c r="AV31" s="229"/>
      <c r="AW31" s="229"/>
      <c r="AX31" s="658" t="s">
        <v>308</v>
      </c>
      <c r="AY31" s="659"/>
      <c r="AZ31" s="659"/>
      <c r="BA31" s="659"/>
      <c r="BB31" s="659"/>
      <c r="BC31" s="659"/>
      <c r="BD31" s="659"/>
      <c r="BE31" s="659"/>
      <c r="BF31" s="660"/>
      <c r="BG31" s="739">
        <v>99.2</v>
      </c>
      <c r="BH31" s="662"/>
      <c r="BI31" s="662"/>
      <c r="BJ31" s="662"/>
      <c r="BK31" s="662"/>
      <c r="BL31" s="662"/>
      <c r="BM31" s="667">
        <v>97</v>
      </c>
      <c r="BN31" s="740"/>
      <c r="BO31" s="740"/>
      <c r="BP31" s="740"/>
      <c r="BQ31" s="701"/>
      <c r="BR31" s="739">
        <v>99.2</v>
      </c>
      <c r="BS31" s="662"/>
      <c r="BT31" s="662"/>
      <c r="BU31" s="662"/>
      <c r="BV31" s="662"/>
      <c r="BW31" s="662"/>
      <c r="BX31" s="667">
        <v>96.5</v>
      </c>
      <c r="BY31" s="740"/>
      <c r="BZ31" s="740"/>
      <c r="CA31" s="740"/>
      <c r="CB31" s="701"/>
      <c r="CD31" s="747"/>
      <c r="CE31" s="748"/>
      <c r="CF31" s="705" t="s">
        <v>309</v>
      </c>
      <c r="CG31" s="702"/>
      <c r="CH31" s="702"/>
      <c r="CI31" s="702"/>
      <c r="CJ31" s="702"/>
      <c r="CK31" s="702"/>
      <c r="CL31" s="702"/>
      <c r="CM31" s="702"/>
      <c r="CN31" s="702"/>
      <c r="CO31" s="702"/>
      <c r="CP31" s="702"/>
      <c r="CQ31" s="703"/>
      <c r="CR31" s="661">
        <v>687517</v>
      </c>
      <c r="CS31" s="662"/>
      <c r="CT31" s="662"/>
      <c r="CU31" s="662"/>
      <c r="CV31" s="662"/>
      <c r="CW31" s="662"/>
      <c r="CX31" s="662"/>
      <c r="CY31" s="663"/>
      <c r="CZ31" s="666">
        <v>0.9</v>
      </c>
      <c r="DA31" s="695"/>
      <c r="DB31" s="695"/>
      <c r="DC31" s="696"/>
      <c r="DD31" s="669">
        <v>676309</v>
      </c>
      <c r="DE31" s="662"/>
      <c r="DF31" s="662"/>
      <c r="DG31" s="662"/>
      <c r="DH31" s="662"/>
      <c r="DI31" s="662"/>
      <c r="DJ31" s="662"/>
      <c r="DK31" s="663"/>
      <c r="DL31" s="669">
        <v>676309</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310</v>
      </c>
      <c r="C32" s="659"/>
      <c r="D32" s="659"/>
      <c r="E32" s="659"/>
      <c r="F32" s="659"/>
      <c r="G32" s="659"/>
      <c r="H32" s="659"/>
      <c r="I32" s="659"/>
      <c r="J32" s="659"/>
      <c r="K32" s="659"/>
      <c r="L32" s="659"/>
      <c r="M32" s="659"/>
      <c r="N32" s="659"/>
      <c r="O32" s="659"/>
      <c r="P32" s="659"/>
      <c r="Q32" s="660"/>
      <c r="R32" s="661">
        <v>1463750</v>
      </c>
      <c r="S32" s="664"/>
      <c r="T32" s="664"/>
      <c r="U32" s="664"/>
      <c r="V32" s="664"/>
      <c r="W32" s="664"/>
      <c r="X32" s="664"/>
      <c r="Y32" s="665"/>
      <c r="Z32" s="723">
        <v>1.8</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311</v>
      </c>
      <c r="AY32" s="674"/>
      <c r="AZ32" s="674"/>
      <c r="BA32" s="674"/>
      <c r="BB32" s="674"/>
      <c r="BC32" s="674"/>
      <c r="BD32" s="674"/>
      <c r="BE32" s="674"/>
      <c r="BF32" s="675"/>
      <c r="BG32" s="738">
        <v>98.9</v>
      </c>
      <c r="BH32" s="677"/>
      <c r="BI32" s="677"/>
      <c r="BJ32" s="677"/>
      <c r="BK32" s="677"/>
      <c r="BL32" s="677"/>
      <c r="BM32" s="721">
        <v>94.8</v>
      </c>
      <c r="BN32" s="677"/>
      <c r="BO32" s="677"/>
      <c r="BP32" s="677"/>
      <c r="BQ32" s="714"/>
      <c r="BR32" s="738">
        <v>98.9</v>
      </c>
      <c r="BS32" s="677"/>
      <c r="BT32" s="677"/>
      <c r="BU32" s="677"/>
      <c r="BV32" s="677"/>
      <c r="BW32" s="677"/>
      <c r="BX32" s="721">
        <v>93.8</v>
      </c>
      <c r="BY32" s="677"/>
      <c r="BZ32" s="677"/>
      <c r="CA32" s="677"/>
      <c r="CB32" s="714"/>
      <c r="CD32" s="749"/>
      <c r="CE32" s="750"/>
      <c r="CF32" s="705" t="s">
        <v>312</v>
      </c>
      <c r="CG32" s="702"/>
      <c r="CH32" s="702"/>
      <c r="CI32" s="702"/>
      <c r="CJ32" s="702"/>
      <c r="CK32" s="702"/>
      <c r="CL32" s="702"/>
      <c r="CM32" s="702"/>
      <c r="CN32" s="702"/>
      <c r="CO32" s="702"/>
      <c r="CP32" s="702"/>
      <c r="CQ32" s="703"/>
      <c r="CR32" s="661">
        <v>229</v>
      </c>
      <c r="CS32" s="664"/>
      <c r="CT32" s="664"/>
      <c r="CU32" s="664"/>
      <c r="CV32" s="664"/>
      <c r="CW32" s="664"/>
      <c r="CX32" s="664"/>
      <c r="CY32" s="665"/>
      <c r="CZ32" s="666">
        <v>0</v>
      </c>
      <c r="DA32" s="695"/>
      <c r="DB32" s="695"/>
      <c r="DC32" s="696"/>
      <c r="DD32" s="669">
        <v>229</v>
      </c>
      <c r="DE32" s="664"/>
      <c r="DF32" s="664"/>
      <c r="DG32" s="664"/>
      <c r="DH32" s="664"/>
      <c r="DI32" s="664"/>
      <c r="DJ32" s="664"/>
      <c r="DK32" s="665"/>
      <c r="DL32" s="669">
        <v>229</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313</v>
      </c>
      <c r="C33" s="659"/>
      <c r="D33" s="659"/>
      <c r="E33" s="659"/>
      <c r="F33" s="659"/>
      <c r="G33" s="659"/>
      <c r="H33" s="659"/>
      <c r="I33" s="659"/>
      <c r="J33" s="659"/>
      <c r="K33" s="659"/>
      <c r="L33" s="659"/>
      <c r="M33" s="659"/>
      <c r="N33" s="659"/>
      <c r="O33" s="659"/>
      <c r="P33" s="659"/>
      <c r="Q33" s="660"/>
      <c r="R33" s="661">
        <v>698973</v>
      </c>
      <c r="S33" s="664"/>
      <c r="T33" s="664"/>
      <c r="U33" s="664"/>
      <c r="V33" s="664"/>
      <c r="W33" s="664"/>
      <c r="X33" s="664"/>
      <c r="Y33" s="665"/>
      <c r="Z33" s="723">
        <v>0.9</v>
      </c>
      <c r="AA33" s="723"/>
      <c r="AB33" s="723"/>
      <c r="AC33" s="723"/>
      <c r="AD33" s="724" t="s">
        <v>128</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314</v>
      </c>
      <c r="CE33" s="702"/>
      <c r="CF33" s="702"/>
      <c r="CG33" s="702"/>
      <c r="CH33" s="702"/>
      <c r="CI33" s="702"/>
      <c r="CJ33" s="702"/>
      <c r="CK33" s="702"/>
      <c r="CL33" s="702"/>
      <c r="CM33" s="702"/>
      <c r="CN33" s="702"/>
      <c r="CO33" s="702"/>
      <c r="CP33" s="702"/>
      <c r="CQ33" s="703"/>
      <c r="CR33" s="661">
        <v>26999689</v>
      </c>
      <c r="CS33" s="662"/>
      <c r="CT33" s="662"/>
      <c r="CU33" s="662"/>
      <c r="CV33" s="662"/>
      <c r="CW33" s="662"/>
      <c r="CX33" s="662"/>
      <c r="CY33" s="663"/>
      <c r="CZ33" s="666">
        <v>34</v>
      </c>
      <c r="DA33" s="695"/>
      <c r="DB33" s="695"/>
      <c r="DC33" s="696"/>
      <c r="DD33" s="669">
        <v>21775109</v>
      </c>
      <c r="DE33" s="662"/>
      <c r="DF33" s="662"/>
      <c r="DG33" s="662"/>
      <c r="DH33" s="662"/>
      <c r="DI33" s="662"/>
      <c r="DJ33" s="662"/>
      <c r="DK33" s="663"/>
      <c r="DL33" s="669">
        <v>17090709</v>
      </c>
      <c r="DM33" s="662"/>
      <c r="DN33" s="662"/>
      <c r="DO33" s="662"/>
      <c r="DP33" s="662"/>
      <c r="DQ33" s="662"/>
      <c r="DR33" s="662"/>
      <c r="DS33" s="662"/>
      <c r="DT33" s="662"/>
      <c r="DU33" s="662"/>
      <c r="DV33" s="663"/>
      <c r="DW33" s="666">
        <v>36.200000000000003</v>
      </c>
      <c r="DX33" s="695"/>
      <c r="DY33" s="695"/>
      <c r="DZ33" s="695"/>
      <c r="EA33" s="695"/>
      <c r="EB33" s="695"/>
      <c r="EC33" s="697"/>
    </row>
    <row r="34" spans="2:133" ht="11.25" customHeight="1" x14ac:dyDescent="0.15">
      <c r="B34" s="658" t="s">
        <v>315</v>
      </c>
      <c r="C34" s="659"/>
      <c r="D34" s="659"/>
      <c r="E34" s="659"/>
      <c r="F34" s="659"/>
      <c r="G34" s="659"/>
      <c r="H34" s="659"/>
      <c r="I34" s="659"/>
      <c r="J34" s="659"/>
      <c r="K34" s="659"/>
      <c r="L34" s="659"/>
      <c r="M34" s="659"/>
      <c r="N34" s="659"/>
      <c r="O34" s="659"/>
      <c r="P34" s="659"/>
      <c r="Q34" s="660"/>
      <c r="R34" s="661">
        <v>1720369</v>
      </c>
      <c r="S34" s="664"/>
      <c r="T34" s="664"/>
      <c r="U34" s="664"/>
      <c r="V34" s="664"/>
      <c r="W34" s="664"/>
      <c r="X34" s="664"/>
      <c r="Y34" s="665"/>
      <c r="Z34" s="723">
        <v>2.1</v>
      </c>
      <c r="AA34" s="723"/>
      <c r="AB34" s="723"/>
      <c r="AC34" s="723"/>
      <c r="AD34" s="724">
        <v>236688</v>
      </c>
      <c r="AE34" s="724"/>
      <c r="AF34" s="724"/>
      <c r="AG34" s="724"/>
      <c r="AH34" s="724"/>
      <c r="AI34" s="724"/>
      <c r="AJ34" s="724"/>
      <c r="AK34" s="724"/>
      <c r="AL34" s="666">
        <v>0.5</v>
      </c>
      <c r="AM34" s="667"/>
      <c r="AN34" s="667"/>
      <c r="AO34" s="725"/>
      <c r="AP34" s="234"/>
      <c r="AQ34" s="735" t="s">
        <v>316</v>
      </c>
      <c r="AR34" s="736"/>
      <c r="AS34" s="736"/>
      <c r="AT34" s="736"/>
      <c r="AU34" s="736"/>
      <c r="AV34" s="736"/>
      <c r="AW34" s="736"/>
      <c r="AX34" s="736"/>
      <c r="AY34" s="736"/>
      <c r="AZ34" s="736"/>
      <c r="BA34" s="736"/>
      <c r="BB34" s="736"/>
      <c r="BC34" s="736"/>
      <c r="BD34" s="736"/>
      <c r="BE34" s="736"/>
      <c r="BF34" s="737"/>
      <c r="BG34" s="735" t="s">
        <v>317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318</v>
      </c>
      <c r="CE34" s="702"/>
      <c r="CF34" s="702"/>
      <c r="CG34" s="702"/>
      <c r="CH34" s="702"/>
      <c r="CI34" s="702"/>
      <c r="CJ34" s="702"/>
      <c r="CK34" s="702"/>
      <c r="CL34" s="702"/>
      <c r="CM34" s="702"/>
      <c r="CN34" s="702"/>
      <c r="CO34" s="702"/>
      <c r="CP34" s="702"/>
      <c r="CQ34" s="703"/>
      <c r="CR34" s="661">
        <v>10743181</v>
      </c>
      <c r="CS34" s="664"/>
      <c r="CT34" s="664"/>
      <c r="CU34" s="664"/>
      <c r="CV34" s="664"/>
      <c r="CW34" s="664"/>
      <c r="CX34" s="664"/>
      <c r="CY34" s="665"/>
      <c r="CZ34" s="666">
        <v>13.5</v>
      </c>
      <c r="DA34" s="695"/>
      <c r="DB34" s="695"/>
      <c r="DC34" s="696"/>
      <c r="DD34" s="669">
        <v>8714723</v>
      </c>
      <c r="DE34" s="664"/>
      <c r="DF34" s="664"/>
      <c r="DG34" s="664"/>
      <c r="DH34" s="664"/>
      <c r="DI34" s="664"/>
      <c r="DJ34" s="664"/>
      <c r="DK34" s="665"/>
      <c r="DL34" s="669">
        <v>6768920</v>
      </c>
      <c r="DM34" s="664"/>
      <c r="DN34" s="664"/>
      <c r="DO34" s="664"/>
      <c r="DP34" s="664"/>
      <c r="DQ34" s="664"/>
      <c r="DR34" s="664"/>
      <c r="DS34" s="664"/>
      <c r="DT34" s="664"/>
      <c r="DU34" s="664"/>
      <c r="DV34" s="665"/>
      <c r="DW34" s="666">
        <v>14.3</v>
      </c>
      <c r="DX34" s="695"/>
      <c r="DY34" s="695"/>
      <c r="DZ34" s="695"/>
      <c r="EA34" s="695"/>
      <c r="EB34" s="695"/>
      <c r="EC34" s="697"/>
    </row>
    <row r="35" spans="2:133" ht="11.25" customHeight="1" x14ac:dyDescent="0.15">
      <c r="B35" s="658" t="s">
        <v>319</v>
      </c>
      <c r="C35" s="659"/>
      <c r="D35" s="659"/>
      <c r="E35" s="659"/>
      <c r="F35" s="659"/>
      <c r="G35" s="659"/>
      <c r="H35" s="659"/>
      <c r="I35" s="659"/>
      <c r="J35" s="659"/>
      <c r="K35" s="659"/>
      <c r="L35" s="659"/>
      <c r="M35" s="659"/>
      <c r="N35" s="659"/>
      <c r="O35" s="659"/>
      <c r="P35" s="659"/>
      <c r="Q35" s="660"/>
      <c r="R35" s="661">
        <v>11161479</v>
      </c>
      <c r="S35" s="664"/>
      <c r="T35" s="664"/>
      <c r="U35" s="664"/>
      <c r="V35" s="664"/>
      <c r="W35" s="664"/>
      <c r="X35" s="664"/>
      <c r="Y35" s="665"/>
      <c r="Z35" s="723">
        <v>13.8</v>
      </c>
      <c r="AA35" s="723"/>
      <c r="AB35" s="723"/>
      <c r="AC35" s="723"/>
      <c r="AD35" s="724" t="s">
        <v>129</v>
      </c>
      <c r="AE35" s="724"/>
      <c r="AF35" s="724"/>
      <c r="AG35" s="724"/>
      <c r="AH35" s="724"/>
      <c r="AI35" s="724"/>
      <c r="AJ35" s="724"/>
      <c r="AK35" s="724"/>
      <c r="AL35" s="666" t="s">
        <v>129</v>
      </c>
      <c r="AM35" s="667"/>
      <c r="AN35" s="667"/>
      <c r="AO35" s="725"/>
      <c r="AP35" s="234"/>
      <c r="AQ35" s="729" t="s">
        <v>320</v>
      </c>
      <c r="AR35" s="730"/>
      <c r="AS35" s="730"/>
      <c r="AT35" s="730"/>
      <c r="AU35" s="730"/>
      <c r="AV35" s="730"/>
      <c r="AW35" s="730"/>
      <c r="AX35" s="730"/>
      <c r="AY35" s="731"/>
      <c r="AZ35" s="726">
        <v>9250946</v>
      </c>
      <c r="BA35" s="727"/>
      <c r="BB35" s="727"/>
      <c r="BC35" s="727"/>
      <c r="BD35" s="727"/>
      <c r="BE35" s="727"/>
      <c r="BF35" s="728"/>
      <c r="BG35" s="732" t="s">
        <v>321</v>
      </c>
      <c r="BH35" s="733"/>
      <c r="BI35" s="733"/>
      <c r="BJ35" s="733"/>
      <c r="BK35" s="733"/>
      <c r="BL35" s="733"/>
      <c r="BM35" s="733"/>
      <c r="BN35" s="733"/>
      <c r="BO35" s="733"/>
      <c r="BP35" s="733"/>
      <c r="BQ35" s="733"/>
      <c r="BR35" s="733"/>
      <c r="BS35" s="733"/>
      <c r="BT35" s="733"/>
      <c r="BU35" s="734"/>
      <c r="BV35" s="726">
        <v>374481</v>
      </c>
      <c r="BW35" s="727"/>
      <c r="BX35" s="727"/>
      <c r="BY35" s="727"/>
      <c r="BZ35" s="727"/>
      <c r="CA35" s="727"/>
      <c r="CB35" s="728"/>
      <c r="CD35" s="705" t="s">
        <v>322</v>
      </c>
      <c r="CE35" s="702"/>
      <c r="CF35" s="702"/>
      <c r="CG35" s="702"/>
      <c r="CH35" s="702"/>
      <c r="CI35" s="702"/>
      <c r="CJ35" s="702"/>
      <c r="CK35" s="702"/>
      <c r="CL35" s="702"/>
      <c r="CM35" s="702"/>
      <c r="CN35" s="702"/>
      <c r="CO35" s="702"/>
      <c r="CP35" s="702"/>
      <c r="CQ35" s="703"/>
      <c r="CR35" s="661">
        <v>568038</v>
      </c>
      <c r="CS35" s="662"/>
      <c r="CT35" s="662"/>
      <c r="CU35" s="662"/>
      <c r="CV35" s="662"/>
      <c r="CW35" s="662"/>
      <c r="CX35" s="662"/>
      <c r="CY35" s="663"/>
      <c r="CZ35" s="666">
        <v>0.7</v>
      </c>
      <c r="DA35" s="695"/>
      <c r="DB35" s="695"/>
      <c r="DC35" s="696"/>
      <c r="DD35" s="669">
        <v>460151</v>
      </c>
      <c r="DE35" s="662"/>
      <c r="DF35" s="662"/>
      <c r="DG35" s="662"/>
      <c r="DH35" s="662"/>
      <c r="DI35" s="662"/>
      <c r="DJ35" s="662"/>
      <c r="DK35" s="663"/>
      <c r="DL35" s="669">
        <v>459514</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323</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128</v>
      </c>
      <c r="AM36" s="667"/>
      <c r="AN36" s="667"/>
      <c r="AO36" s="725"/>
      <c r="AQ36" s="698" t="s">
        <v>324</v>
      </c>
      <c r="AR36" s="699"/>
      <c r="AS36" s="699"/>
      <c r="AT36" s="699"/>
      <c r="AU36" s="699"/>
      <c r="AV36" s="699"/>
      <c r="AW36" s="699"/>
      <c r="AX36" s="699"/>
      <c r="AY36" s="700"/>
      <c r="AZ36" s="661">
        <v>2329445</v>
      </c>
      <c r="BA36" s="664"/>
      <c r="BB36" s="664"/>
      <c r="BC36" s="664"/>
      <c r="BD36" s="662"/>
      <c r="BE36" s="662"/>
      <c r="BF36" s="701"/>
      <c r="BG36" s="705" t="s">
        <v>325</v>
      </c>
      <c r="BH36" s="702"/>
      <c r="BI36" s="702"/>
      <c r="BJ36" s="702"/>
      <c r="BK36" s="702"/>
      <c r="BL36" s="702"/>
      <c r="BM36" s="702"/>
      <c r="BN36" s="702"/>
      <c r="BO36" s="702"/>
      <c r="BP36" s="702"/>
      <c r="BQ36" s="702"/>
      <c r="BR36" s="702"/>
      <c r="BS36" s="702"/>
      <c r="BT36" s="702"/>
      <c r="BU36" s="703"/>
      <c r="BV36" s="661">
        <v>132139</v>
      </c>
      <c r="BW36" s="664"/>
      <c r="BX36" s="664"/>
      <c r="BY36" s="664"/>
      <c r="BZ36" s="664"/>
      <c r="CA36" s="664"/>
      <c r="CB36" s="704"/>
      <c r="CD36" s="705" t="s">
        <v>326</v>
      </c>
      <c r="CE36" s="702"/>
      <c r="CF36" s="702"/>
      <c r="CG36" s="702"/>
      <c r="CH36" s="702"/>
      <c r="CI36" s="702"/>
      <c r="CJ36" s="702"/>
      <c r="CK36" s="702"/>
      <c r="CL36" s="702"/>
      <c r="CM36" s="702"/>
      <c r="CN36" s="702"/>
      <c r="CO36" s="702"/>
      <c r="CP36" s="702"/>
      <c r="CQ36" s="703"/>
      <c r="CR36" s="661">
        <v>7567205</v>
      </c>
      <c r="CS36" s="664"/>
      <c r="CT36" s="664"/>
      <c r="CU36" s="664"/>
      <c r="CV36" s="664"/>
      <c r="CW36" s="664"/>
      <c r="CX36" s="664"/>
      <c r="CY36" s="665"/>
      <c r="CZ36" s="666">
        <v>9.5</v>
      </c>
      <c r="DA36" s="695"/>
      <c r="DB36" s="695"/>
      <c r="DC36" s="696"/>
      <c r="DD36" s="669">
        <v>6499439</v>
      </c>
      <c r="DE36" s="664"/>
      <c r="DF36" s="664"/>
      <c r="DG36" s="664"/>
      <c r="DH36" s="664"/>
      <c r="DI36" s="664"/>
      <c r="DJ36" s="664"/>
      <c r="DK36" s="665"/>
      <c r="DL36" s="669">
        <v>4397927</v>
      </c>
      <c r="DM36" s="664"/>
      <c r="DN36" s="664"/>
      <c r="DO36" s="664"/>
      <c r="DP36" s="664"/>
      <c r="DQ36" s="664"/>
      <c r="DR36" s="664"/>
      <c r="DS36" s="664"/>
      <c r="DT36" s="664"/>
      <c r="DU36" s="664"/>
      <c r="DV36" s="665"/>
      <c r="DW36" s="666">
        <v>9.3000000000000007</v>
      </c>
      <c r="DX36" s="695"/>
      <c r="DY36" s="695"/>
      <c r="DZ36" s="695"/>
      <c r="EA36" s="695"/>
      <c r="EB36" s="695"/>
      <c r="EC36" s="697"/>
    </row>
    <row r="37" spans="2:133" ht="11.25" customHeight="1" x14ac:dyDescent="0.15">
      <c r="B37" s="658" t="s">
        <v>327</v>
      </c>
      <c r="C37" s="659"/>
      <c r="D37" s="659"/>
      <c r="E37" s="659"/>
      <c r="F37" s="659"/>
      <c r="G37" s="659"/>
      <c r="H37" s="659"/>
      <c r="I37" s="659"/>
      <c r="J37" s="659"/>
      <c r="K37" s="659"/>
      <c r="L37" s="659"/>
      <c r="M37" s="659"/>
      <c r="N37" s="659"/>
      <c r="O37" s="659"/>
      <c r="P37" s="659"/>
      <c r="Q37" s="660"/>
      <c r="R37" s="661">
        <v>2843379</v>
      </c>
      <c r="S37" s="664"/>
      <c r="T37" s="664"/>
      <c r="U37" s="664"/>
      <c r="V37" s="664"/>
      <c r="W37" s="664"/>
      <c r="X37" s="664"/>
      <c r="Y37" s="665"/>
      <c r="Z37" s="723">
        <v>3.5</v>
      </c>
      <c r="AA37" s="723"/>
      <c r="AB37" s="723"/>
      <c r="AC37" s="723"/>
      <c r="AD37" s="724" t="s">
        <v>128</v>
      </c>
      <c r="AE37" s="724"/>
      <c r="AF37" s="724"/>
      <c r="AG37" s="724"/>
      <c r="AH37" s="724"/>
      <c r="AI37" s="724"/>
      <c r="AJ37" s="724"/>
      <c r="AK37" s="724"/>
      <c r="AL37" s="666" t="s">
        <v>128</v>
      </c>
      <c r="AM37" s="667"/>
      <c r="AN37" s="667"/>
      <c r="AO37" s="725"/>
      <c r="AQ37" s="698" t="s">
        <v>328</v>
      </c>
      <c r="AR37" s="699"/>
      <c r="AS37" s="699"/>
      <c r="AT37" s="699"/>
      <c r="AU37" s="699"/>
      <c r="AV37" s="699"/>
      <c r="AW37" s="699"/>
      <c r="AX37" s="699"/>
      <c r="AY37" s="700"/>
      <c r="AZ37" s="661">
        <v>127013</v>
      </c>
      <c r="BA37" s="664"/>
      <c r="BB37" s="664"/>
      <c r="BC37" s="664"/>
      <c r="BD37" s="662"/>
      <c r="BE37" s="662"/>
      <c r="BF37" s="701"/>
      <c r="BG37" s="705" t="s">
        <v>329</v>
      </c>
      <c r="BH37" s="702"/>
      <c r="BI37" s="702"/>
      <c r="BJ37" s="702"/>
      <c r="BK37" s="702"/>
      <c r="BL37" s="702"/>
      <c r="BM37" s="702"/>
      <c r="BN37" s="702"/>
      <c r="BO37" s="702"/>
      <c r="BP37" s="702"/>
      <c r="BQ37" s="702"/>
      <c r="BR37" s="702"/>
      <c r="BS37" s="702"/>
      <c r="BT37" s="702"/>
      <c r="BU37" s="703"/>
      <c r="BV37" s="661">
        <v>23778</v>
      </c>
      <c r="BW37" s="664"/>
      <c r="BX37" s="664"/>
      <c r="BY37" s="664"/>
      <c r="BZ37" s="664"/>
      <c r="CA37" s="664"/>
      <c r="CB37" s="704"/>
      <c r="CD37" s="705" t="s">
        <v>330</v>
      </c>
      <c r="CE37" s="702"/>
      <c r="CF37" s="702"/>
      <c r="CG37" s="702"/>
      <c r="CH37" s="702"/>
      <c r="CI37" s="702"/>
      <c r="CJ37" s="702"/>
      <c r="CK37" s="702"/>
      <c r="CL37" s="702"/>
      <c r="CM37" s="702"/>
      <c r="CN37" s="702"/>
      <c r="CO37" s="702"/>
      <c r="CP37" s="702"/>
      <c r="CQ37" s="703"/>
      <c r="CR37" s="661">
        <v>249134</v>
      </c>
      <c r="CS37" s="662"/>
      <c r="CT37" s="662"/>
      <c r="CU37" s="662"/>
      <c r="CV37" s="662"/>
      <c r="CW37" s="662"/>
      <c r="CX37" s="662"/>
      <c r="CY37" s="663"/>
      <c r="CZ37" s="666">
        <v>0.3</v>
      </c>
      <c r="DA37" s="695"/>
      <c r="DB37" s="695"/>
      <c r="DC37" s="696"/>
      <c r="DD37" s="669">
        <v>173965</v>
      </c>
      <c r="DE37" s="662"/>
      <c r="DF37" s="662"/>
      <c r="DG37" s="662"/>
      <c r="DH37" s="662"/>
      <c r="DI37" s="662"/>
      <c r="DJ37" s="662"/>
      <c r="DK37" s="663"/>
      <c r="DL37" s="669">
        <v>156176</v>
      </c>
      <c r="DM37" s="662"/>
      <c r="DN37" s="662"/>
      <c r="DO37" s="662"/>
      <c r="DP37" s="662"/>
      <c r="DQ37" s="662"/>
      <c r="DR37" s="662"/>
      <c r="DS37" s="662"/>
      <c r="DT37" s="662"/>
      <c r="DU37" s="662"/>
      <c r="DV37" s="663"/>
      <c r="DW37" s="666">
        <v>0.3</v>
      </c>
      <c r="DX37" s="695"/>
      <c r="DY37" s="695"/>
      <c r="DZ37" s="695"/>
      <c r="EA37" s="695"/>
      <c r="EB37" s="695"/>
      <c r="EC37" s="697"/>
    </row>
    <row r="38" spans="2:133" ht="11.25" customHeight="1" x14ac:dyDescent="0.15">
      <c r="B38" s="673" t="s">
        <v>331</v>
      </c>
      <c r="C38" s="674"/>
      <c r="D38" s="674"/>
      <c r="E38" s="674"/>
      <c r="F38" s="674"/>
      <c r="G38" s="674"/>
      <c r="H38" s="674"/>
      <c r="I38" s="674"/>
      <c r="J38" s="674"/>
      <c r="K38" s="674"/>
      <c r="L38" s="674"/>
      <c r="M38" s="674"/>
      <c r="N38" s="674"/>
      <c r="O38" s="674"/>
      <c r="P38" s="674"/>
      <c r="Q38" s="675"/>
      <c r="R38" s="676">
        <v>80589837</v>
      </c>
      <c r="S38" s="713"/>
      <c r="T38" s="713"/>
      <c r="U38" s="713"/>
      <c r="V38" s="713"/>
      <c r="W38" s="713"/>
      <c r="X38" s="713"/>
      <c r="Y38" s="718"/>
      <c r="Z38" s="719">
        <v>100</v>
      </c>
      <c r="AA38" s="719"/>
      <c r="AB38" s="719"/>
      <c r="AC38" s="719"/>
      <c r="AD38" s="720">
        <v>44399065</v>
      </c>
      <c r="AE38" s="720"/>
      <c r="AF38" s="720"/>
      <c r="AG38" s="720"/>
      <c r="AH38" s="720"/>
      <c r="AI38" s="720"/>
      <c r="AJ38" s="720"/>
      <c r="AK38" s="720"/>
      <c r="AL38" s="679">
        <v>100</v>
      </c>
      <c r="AM38" s="721"/>
      <c r="AN38" s="721"/>
      <c r="AO38" s="722"/>
      <c r="AQ38" s="698" t="s">
        <v>332</v>
      </c>
      <c r="AR38" s="699"/>
      <c r="AS38" s="699"/>
      <c r="AT38" s="699"/>
      <c r="AU38" s="699"/>
      <c r="AV38" s="699"/>
      <c r="AW38" s="699"/>
      <c r="AX38" s="699"/>
      <c r="AY38" s="700"/>
      <c r="AZ38" s="661">
        <v>116705</v>
      </c>
      <c r="BA38" s="664"/>
      <c r="BB38" s="664"/>
      <c r="BC38" s="664"/>
      <c r="BD38" s="662"/>
      <c r="BE38" s="662"/>
      <c r="BF38" s="701"/>
      <c r="BG38" s="705" t="s">
        <v>333</v>
      </c>
      <c r="BH38" s="702"/>
      <c r="BI38" s="702"/>
      <c r="BJ38" s="702"/>
      <c r="BK38" s="702"/>
      <c r="BL38" s="702"/>
      <c r="BM38" s="702"/>
      <c r="BN38" s="702"/>
      <c r="BO38" s="702"/>
      <c r="BP38" s="702"/>
      <c r="BQ38" s="702"/>
      <c r="BR38" s="702"/>
      <c r="BS38" s="702"/>
      <c r="BT38" s="702"/>
      <c r="BU38" s="703"/>
      <c r="BV38" s="661">
        <v>36203</v>
      </c>
      <c r="BW38" s="664"/>
      <c r="BX38" s="664"/>
      <c r="BY38" s="664"/>
      <c r="BZ38" s="664"/>
      <c r="CA38" s="664"/>
      <c r="CB38" s="704"/>
      <c r="CD38" s="705" t="s">
        <v>334</v>
      </c>
      <c r="CE38" s="702"/>
      <c r="CF38" s="702"/>
      <c r="CG38" s="702"/>
      <c r="CH38" s="702"/>
      <c r="CI38" s="702"/>
      <c r="CJ38" s="702"/>
      <c r="CK38" s="702"/>
      <c r="CL38" s="702"/>
      <c r="CM38" s="702"/>
      <c r="CN38" s="702"/>
      <c r="CO38" s="702"/>
      <c r="CP38" s="702"/>
      <c r="CQ38" s="703"/>
      <c r="CR38" s="661">
        <v>6980318</v>
      </c>
      <c r="CS38" s="664"/>
      <c r="CT38" s="664"/>
      <c r="CU38" s="664"/>
      <c r="CV38" s="664"/>
      <c r="CW38" s="664"/>
      <c r="CX38" s="664"/>
      <c r="CY38" s="665"/>
      <c r="CZ38" s="666">
        <v>8.8000000000000007</v>
      </c>
      <c r="DA38" s="695"/>
      <c r="DB38" s="695"/>
      <c r="DC38" s="696"/>
      <c r="DD38" s="669">
        <v>5795302</v>
      </c>
      <c r="DE38" s="664"/>
      <c r="DF38" s="664"/>
      <c r="DG38" s="664"/>
      <c r="DH38" s="664"/>
      <c r="DI38" s="664"/>
      <c r="DJ38" s="664"/>
      <c r="DK38" s="665"/>
      <c r="DL38" s="669">
        <v>5452827</v>
      </c>
      <c r="DM38" s="664"/>
      <c r="DN38" s="664"/>
      <c r="DO38" s="664"/>
      <c r="DP38" s="664"/>
      <c r="DQ38" s="664"/>
      <c r="DR38" s="664"/>
      <c r="DS38" s="664"/>
      <c r="DT38" s="664"/>
      <c r="DU38" s="664"/>
      <c r="DV38" s="665"/>
      <c r="DW38" s="666">
        <v>11.5</v>
      </c>
      <c r="DX38" s="695"/>
      <c r="DY38" s="695"/>
      <c r="DZ38" s="695"/>
      <c r="EA38" s="695"/>
      <c r="EB38" s="695"/>
      <c r="EC38" s="697"/>
    </row>
    <row r="39" spans="2:133" ht="11.25" customHeight="1" x14ac:dyDescent="0.15">
      <c r="AQ39" s="698" t="s">
        <v>335</v>
      </c>
      <c r="AR39" s="699"/>
      <c r="AS39" s="699"/>
      <c r="AT39" s="699"/>
      <c r="AU39" s="699"/>
      <c r="AV39" s="699"/>
      <c r="AW39" s="699"/>
      <c r="AX39" s="699"/>
      <c r="AY39" s="700"/>
      <c r="AZ39" s="661">
        <v>206</v>
      </c>
      <c r="BA39" s="664"/>
      <c r="BB39" s="664"/>
      <c r="BC39" s="664"/>
      <c r="BD39" s="662"/>
      <c r="BE39" s="662"/>
      <c r="BF39" s="701"/>
      <c r="BG39" s="706" t="s">
        <v>336</v>
      </c>
      <c r="BH39" s="707"/>
      <c r="BI39" s="707"/>
      <c r="BJ39" s="707"/>
      <c r="BK39" s="707"/>
      <c r="BL39" s="235"/>
      <c r="BM39" s="702" t="s">
        <v>337</v>
      </c>
      <c r="BN39" s="702"/>
      <c r="BO39" s="702"/>
      <c r="BP39" s="702"/>
      <c r="BQ39" s="702"/>
      <c r="BR39" s="702"/>
      <c r="BS39" s="702"/>
      <c r="BT39" s="702"/>
      <c r="BU39" s="703"/>
      <c r="BV39" s="661">
        <v>101</v>
      </c>
      <c r="BW39" s="664"/>
      <c r="BX39" s="664"/>
      <c r="BY39" s="664"/>
      <c r="BZ39" s="664"/>
      <c r="CA39" s="664"/>
      <c r="CB39" s="704"/>
      <c r="CD39" s="705" t="s">
        <v>338</v>
      </c>
      <c r="CE39" s="702"/>
      <c r="CF39" s="702"/>
      <c r="CG39" s="702"/>
      <c r="CH39" s="702"/>
      <c r="CI39" s="702"/>
      <c r="CJ39" s="702"/>
      <c r="CK39" s="702"/>
      <c r="CL39" s="702"/>
      <c r="CM39" s="702"/>
      <c r="CN39" s="702"/>
      <c r="CO39" s="702"/>
      <c r="CP39" s="702"/>
      <c r="CQ39" s="703"/>
      <c r="CR39" s="661">
        <v>241053</v>
      </c>
      <c r="CS39" s="662"/>
      <c r="CT39" s="662"/>
      <c r="CU39" s="662"/>
      <c r="CV39" s="662"/>
      <c r="CW39" s="662"/>
      <c r="CX39" s="662"/>
      <c r="CY39" s="663"/>
      <c r="CZ39" s="666">
        <v>0.3</v>
      </c>
      <c r="DA39" s="695"/>
      <c r="DB39" s="695"/>
      <c r="DC39" s="696"/>
      <c r="DD39" s="669">
        <v>235117</v>
      </c>
      <c r="DE39" s="662"/>
      <c r="DF39" s="662"/>
      <c r="DG39" s="662"/>
      <c r="DH39" s="662"/>
      <c r="DI39" s="662"/>
      <c r="DJ39" s="662"/>
      <c r="DK39" s="663"/>
      <c r="DL39" s="669" t="s">
        <v>129</v>
      </c>
      <c r="DM39" s="662"/>
      <c r="DN39" s="662"/>
      <c r="DO39" s="662"/>
      <c r="DP39" s="662"/>
      <c r="DQ39" s="662"/>
      <c r="DR39" s="662"/>
      <c r="DS39" s="662"/>
      <c r="DT39" s="662"/>
      <c r="DU39" s="662"/>
      <c r="DV39" s="663"/>
      <c r="DW39" s="666" t="s">
        <v>249</v>
      </c>
      <c r="DX39" s="695"/>
      <c r="DY39" s="695"/>
      <c r="DZ39" s="695"/>
      <c r="EA39" s="695"/>
      <c r="EB39" s="695"/>
      <c r="EC39" s="697"/>
    </row>
    <row r="40" spans="2:133" ht="11.25" customHeight="1" x14ac:dyDescent="0.15">
      <c r="AQ40" s="698" t="s">
        <v>339</v>
      </c>
      <c r="AR40" s="699"/>
      <c r="AS40" s="699"/>
      <c r="AT40" s="699"/>
      <c r="AU40" s="699"/>
      <c r="AV40" s="699"/>
      <c r="AW40" s="699"/>
      <c r="AX40" s="699"/>
      <c r="AY40" s="700"/>
      <c r="AZ40" s="661">
        <v>1441384</v>
      </c>
      <c r="BA40" s="664"/>
      <c r="BB40" s="664"/>
      <c r="BC40" s="664"/>
      <c r="BD40" s="662"/>
      <c r="BE40" s="662"/>
      <c r="BF40" s="701"/>
      <c r="BG40" s="706"/>
      <c r="BH40" s="707"/>
      <c r="BI40" s="707"/>
      <c r="BJ40" s="707"/>
      <c r="BK40" s="707"/>
      <c r="BL40" s="235"/>
      <c r="BM40" s="702" t="s">
        <v>340</v>
      </c>
      <c r="BN40" s="702"/>
      <c r="BO40" s="702"/>
      <c r="BP40" s="702"/>
      <c r="BQ40" s="702"/>
      <c r="BR40" s="702"/>
      <c r="BS40" s="702"/>
      <c r="BT40" s="702"/>
      <c r="BU40" s="703"/>
      <c r="BV40" s="661" t="s">
        <v>128</v>
      </c>
      <c r="BW40" s="664"/>
      <c r="BX40" s="664"/>
      <c r="BY40" s="664"/>
      <c r="BZ40" s="664"/>
      <c r="CA40" s="664"/>
      <c r="CB40" s="704"/>
      <c r="CD40" s="705" t="s">
        <v>341</v>
      </c>
      <c r="CE40" s="702"/>
      <c r="CF40" s="702"/>
      <c r="CG40" s="702"/>
      <c r="CH40" s="702"/>
      <c r="CI40" s="702"/>
      <c r="CJ40" s="702"/>
      <c r="CK40" s="702"/>
      <c r="CL40" s="702"/>
      <c r="CM40" s="702"/>
      <c r="CN40" s="702"/>
      <c r="CO40" s="702"/>
      <c r="CP40" s="702"/>
      <c r="CQ40" s="703"/>
      <c r="CR40" s="661">
        <v>899894</v>
      </c>
      <c r="CS40" s="664"/>
      <c r="CT40" s="664"/>
      <c r="CU40" s="664"/>
      <c r="CV40" s="664"/>
      <c r="CW40" s="664"/>
      <c r="CX40" s="664"/>
      <c r="CY40" s="665"/>
      <c r="CZ40" s="666">
        <v>1.1000000000000001</v>
      </c>
      <c r="DA40" s="695"/>
      <c r="DB40" s="695"/>
      <c r="DC40" s="696"/>
      <c r="DD40" s="669">
        <v>70377</v>
      </c>
      <c r="DE40" s="664"/>
      <c r="DF40" s="664"/>
      <c r="DG40" s="664"/>
      <c r="DH40" s="664"/>
      <c r="DI40" s="664"/>
      <c r="DJ40" s="664"/>
      <c r="DK40" s="665"/>
      <c r="DL40" s="669">
        <v>11521</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342</v>
      </c>
      <c r="AR41" s="711"/>
      <c r="AS41" s="711"/>
      <c r="AT41" s="711"/>
      <c r="AU41" s="711"/>
      <c r="AV41" s="711"/>
      <c r="AW41" s="711"/>
      <c r="AX41" s="711"/>
      <c r="AY41" s="712"/>
      <c r="AZ41" s="676">
        <v>5236193</v>
      </c>
      <c r="BA41" s="713"/>
      <c r="BB41" s="713"/>
      <c r="BC41" s="713"/>
      <c r="BD41" s="677"/>
      <c r="BE41" s="677"/>
      <c r="BF41" s="714"/>
      <c r="BG41" s="708"/>
      <c r="BH41" s="709"/>
      <c r="BI41" s="709"/>
      <c r="BJ41" s="709"/>
      <c r="BK41" s="709"/>
      <c r="BL41" s="236"/>
      <c r="BM41" s="715" t="s">
        <v>343</v>
      </c>
      <c r="BN41" s="715"/>
      <c r="BO41" s="715"/>
      <c r="BP41" s="715"/>
      <c r="BQ41" s="715"/>
      <c r="BR41" s="715"/>
      <c r="BS41" s="715"/>
      <c r="BT41" s="715"/>
      <c r="BU41" s="716"/>
      <c r="BV41" s="676">
        <v>390</v>
      </c>
      <c r="BW41" s="713"/>
      <c r="BX41" s="713"/>
      <c r="BY41" s="713"/>
      <c r="BZ41" s="713"/>
      <c r="CA41" s="713"/>
      <c r="CB41" s="717"/>
      <c r="CD41" s="705" t="s">
        <v>344</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346</v>
      </c>
      <c r="CE42" s="659"/>
      <c r="CF42" s="659"/>
      <c r="CG42" s="659"/>
      <c r="CH42" s="659"/>
      <c r="CI42" s="659"/>
      <c r="CJ42" s="659"/>
      <c r="CK42" s="659"/>
      <c r="CL42" s="659"/>
      <c r="CM42" s="659"/>
      <c r="CN42" s="659"/>
      <c r="CO42" s="659"/>
      <c r="CP42" s="659"/>
      <c r="CQ42" s="660"/>
      <c r="CR42" s="661">
        <v>13412836</v>
      </c>
      <c r="CS42" s="664"/>
      <c r="CT42" s="664"/>
      <c r="CU42" s="664"/>
      <c r="CV42" s="664"/>
      <c r="CW42" s="664"/>
      <c r="CX42" s="664"/>
      <c r="CY42" s="665"/>
      <c r="CZ42" s="666">
        <v>16.899999999999999</v>
      </c>
      <c r="DA42" s="667"/>
      <c r="DB42" s="667"/>
      <c r="DC42" s="668"/>
      <c r="DD42" s="669">
        <v>2799403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348</v>
      </c>
      <c r="CE43" s="659"/>
      <c r="CF43" s="659"/>
      <c r="CG43" s="659"/>
      <c r="CH43" s="659"/>
      <c r="CI43" s="659"/>
      <c r="CJ43" s="659"/>
      <c r="CK43" s="659"/>
      <c r="CL43" s="659"/>
      <c r="CM43" s="659"/>
      <c r="CN43" s="659"/>
      <c r="CO43" s="659"/>
      <c r="CP43" s="659"/>
      <c r="CQ43" s="660"/>
      <c r="CR43" s="661">
        <v>385694</v>
      </c>
      <c r="CS43" s="662"/>
      <c r="CT43" s="662"/>
      <c r="CU43" s="662"/>
      <c r="CV43" s="662"/>
      <c r="CW43" s="662"/>
      <c r="CX43" s="662"/>
      <c r="CY43" s="663"/>
      <c r="CZ43" s="666">
        <v>0.5</v>
      </c>
      <c r="DA43" s="695"/>
      <c r="DB43" s="695"/>
      <c r="DC43" s="696"/>
      <c r="DD43" s="669">
        <v>385694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349</v>
      </c>
      <c r="CD44" s="689" t="s">
        <v>301</v>
      </c>
      <c r="CE44" s="690"/>
      <c r="CF44" s="658" t="s">
        <v>350</v>
      </c>
      <c r="CG44" s="659"/>
      <c r="CH44" s="659"/>
      <c r="CI44" s="659"/>
      <c r="CJ44" s="659"/>
      <c r="CK44" s="659"/>
      <c r="CL44" s="659"/>
      <c r="CM44" s="659"/>
      <c r="CN44" s="659"/>
      <c r="CO44" s="659"/>
      <c r="CP44" s="659"/>
      <c r="CQ44" s="660"/>
      <c r="CR44" s="661">
        <v>13223675</v>
      </c>
      <c r="CS44" s="664"/>
      <c r="CT44" s="664"/>
      <c r="CU44" s="664"/>
      <c r="CV44" s="664"/>
      <c r="CW44" s="664"/>
      <c r="CX44" s="664"/>
      <c r="CY44" s="665"/>
      <c r="CZ44" s="666">
        <v>16.7</v>
      </c>
      <c r="DA44" s="667"/>
      <c r="DB44" s="667"/>
      <c r="DC44" s="668"/>
      <c r="DD44" s="669">
        <v>2692406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351</v>
      </c>
      <c r="CG45" s="659"/>
      <c r="CH45" s="659"/>
      <c r="CI45" s="659"/>
      <c r="CJ45" s="659"/>
      <c r="CK45" s="659"/>
      <c r="CL45" s="659"/>
      <c r="CM45" s="659"/>
      <c r="CN45" s="659"/>
      <c r="CO45" s="659"/>
      <c r="CP45" s="659"/>
      <c r="CQ45" s="660"/>
      <c r="CR45" s="661">
        <v>3962312</v>
      </c>
      <c r="CS45" s="662"/>
      <c r="CT45" s="662"/>
      <c r="CU45" s="662"/>
      <c r="CV45" s="662"/>
      <c r="CW45" s="662"/>
      <c r="CX45" s="662"/>
      <c r="CY45" s="663"/>
      <c r="CZ45" s="666">
        <v>5</v>
      </c>
      <c r="DA45" s="695"/>
      <c r="DB45" s="695"/>
      <c r="DC45" s="696"/>
      <c r="DD45" s="669">
        <v>382323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352</v>
      </c>
      <c r="CG46" s="659"/>
      <c r="CH46" s="659"/>
      <c r="CI46" s="659"/>
      <c r="CJ46" s="659"/>
      <c r="CK46" s="659"/>
      <c r="CL46" s="659"/>
      <c r="CM46" s="659"/>
      <c r="CN46" s="659"/>
      <c r="CO46" s="659"/>
      <c r="CP46" s="659"/>
      <c r="CQ46" s="660"/>
      <c r="CR46" s="661">
        <v>8974073</v>
      </c>
      <c r="CS46" s="664"/>
      <c r="CT46" s="664"/>
      <c r="CU46" s="664"/>
      <c r="CV46" s="664"/>
      <c r="CW46" s="664"/>
      <c r="CX46" s="664"/>
      <c r="CY46" s="665"/>
      <c r="CZ46" s="666">
        <v>11.3</v>
      </c>
      <c r="DA46" s="667"/>
      <c r="DB46" s="667"/>
      <c r="DC46" s="668"/>
      <c r="DD46" s="669">
        <v>2225753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353</v>
      </c>
      <c r="CG47" s="659"/>
      <c r="CH47" s="659"/>
      <c r="CI47" s="659"/>
      <c r="CJ47" s="659"/>
      <c r="CK47" s="659"/>
      <c r="CL47" s="659"/>
      <c r="CM47" s="659"/>
      <c r="CN47" s="659"/>
      <c r="CO47" s="659"/>
      <c r="CP47" s="659"/>
      <c r="CQ47" s="660"/>
      <c r="CR47" s="661">
        <v>189161</v>
      </c>
      <c r="CS47" s="662"/>
      <c r="CT47" s="662"/>
      <c r="CU47" s="662"/>
      <c r="CV47" s="662"/>
      <c r="CW47" s="662"/>
      <c r="CX47" s="662"/>
      <c r="CY47" s="663"/>
      <c r="CZ47" s="666">
        <v>0.2</v>
      </c>
      <c r="DA47" s="695"/>
      <c r="DB47" s="695"/>
      <c r="DC47" s="696"/>
      <c r="DD47" s="669">
        <v>106997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354</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249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355</v>
      </c>
      <c r="CE49" s="674"/>
      <c r="CF49" s="674"/>
      <c r="CG49" s="674"/>
      <c r="CH49" s="674"/>
      <c r="CI49" s="674"/>
      <c r="CJ49" s="674"/>
      <c r="CK49" s="674"/>
      <c r="CL49" s="674"/>
      <c r="CM49" s="674"/>
      <c r="CN49" s="674"/>
      <c r="CO49" s="674"/>
      <c r="CP49" s="674"/>
      <c r="CQ49" s="675"/>
      <c r="CR49" s="676">
        <v>79388851</v>
      </c>
      <c r="CS49" s="677"/>
      <c r="CT49" s="677"/>
      <c r="CU49" s="677"/>
      <c r="CV49" s="677"/>
      <c r="CW49" s="677"/>
      <c r="CX49" s="677"/>
      <c r="CY49" s="678"/>
      <c r="CZ49" s="679">
        <v>100</v>
      </c>
      <c r="DA49" s="680"/>
      <c r="DB49" s="680"/>
      <c r="DC49" s="681"/>
      <c r="DD49" s="682">
        <v>51864681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hLtxGqTs4d9AcyvpsSkzlEh+GysklPlaYH0aZ8IApyc36iYJWLkLzGgx0iboVwAm71U3ua3/V0Ju2hFpKx0nA==" saltValue="YOdHPjujFt4s4KuJDy19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357</v>
      </c>
      <c r="DK2" s="1200"/>
      <c r="DL2" s="1200"/>
      <c r="DM2" s="1200"/>
      <c r="DN2" s="1200"/>
      <c r="DO2" s="1201"/>
      <c r="DP2" s="249"/>
      <c r="DQ2" s="1199" t="s">
        <v>358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359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361</v>
      </c>
      <c r="B5" s="1085"/>
      <c r="C5" s="1085"/>
      <c r="D5" s="1085"/>
      <c r="E5" s="1085"/>
      <c r="F5" s="1085"/>
      <c r="G5" s="1085"/>
      <c r="H5" s="1085"/>
      <c r="I5" s="1085"/>
      <c r="J5" s="1085"/>
      <c r="K5" s="1085"/>
      <c r="L5" s="1085"/>
      <c r="M5" s="1085"/>
      <c r="N5" s="1085"/>
      <c r="O5" s="1085"/>
      <c r="P5" s="1086"/>
      <c r="Q5" s="1090" t="s">
        <v>362</v>
      </c>
      <c r="R5" s="1091"/>
      <c r="S5" s="1091"/>
      <c r="T5" s="1091"/>
      <c r="U5" s="1092"/>
      <c r="V5" s="1090" t="s">
        <v>363</v>
      </c>
      <c r="W5" s="1091"/>
      <c r="X5" s="1091"/>
      <c r="Y5" s="1091"/>
      <c r="Z5" s="1092"/>
      <c r="AA5" s="1090" t="s">
        <v>364</v>
      </c>
      <c r="AB5" s="1091"/>
      <c r="AC5" s="1091"/>
      <c r="AD5" s="1091"/>
      <c r="AE5" s="1091"/>
      <c r="AF5" s="1202" t="s">
        <v>365</v>
      </c>
      <c r="AG5" s="1091"/>
      <c r="AH5" s="1091"/>
      <c r="AI5" s="1091"/>
      <c r="AJ5" s="1106"/>
      <c r="AK5" s="1091" t="s">
        <v>366</v>
      </c>
      <c r="AL5" s="1091"/>
      <c r="AM5" s="1091"/>
      <c r="AN5" s="1091"/>
      <c r="AO5" s="1092"/>
      <c r="AP5" s="1090" t="s">
        <v>367</v>
      </c>
      <c r="AQ5" s="1091"/>
      <c r="AR5" s="1091"/>
      <c r="AS5" s="1091"/>
      <c r="AT5" s="1092"/>
      <c r="AU5" s="1090" t="s">
        <v>368</v>
      </c>
      <c r="AV5" s="1091"/>
      <c r="AW5" s="1091"/>
      <c r="AX5" s="1091"/>
      <c r="AY5" s="1106"/>
      <c r="AZ5" s="256"/>
      <c r="BA5" s="256"/>
      <c r="BB5" s="256"/>
      <c r="BC5" s="256"/>
      <c r="BD5" s="256"/>
      <c r="BE5" s="257"/>
      <c r="BF5" s="257"/>
      <c r="BG5" s="257"/>
      <c r="BH5" s="257"/>
      <c r="BI5" s="257"/>
      <c r="BJ5" s="257"/>
      <c r="BK5" s="257"/>
      <c r="BL5" s="257"/>
      <c r="BM5" s="257"/>
      <c r="BN5" s="257"/>
      <c r="BO5" s="257"/>
      <c r="BP5" s="257"/>
      <c r="BQ5" s="1084" t="s">
        <v>369</v>
      </c>
      <c r="BR5" s="1085"/>
      <c r="BS5" s="1085"/>
      <c r="BT5" s="1085"/>
      <c r="BU5" s="1085"/>
      <c r="BV5" s="1085"/>
      <c r="BW5" s="1085"/>
      <c r="BX5" s="1085"/>
      <c r="BY5" s="1085"/>
      <c r="BZ5" s="1085"/>
      <c r="CA5" s="1085"/>
      <c r="CB5" s="1085"/>
      <c r="CC5" s="1085"/>
      <c r="CD5" s="1085"/>
      <c r="CE5" s="1085"/>
      <c r="CF5" s="1085"/>
      <c r="CG5" s="1086"/>
      <c r="CH5" s="1090" t="s">
        <v>370</v>
      </c>
      <c r="CI5" s="1091"/>
      <c r="CJ5" s="1091"/>
      <c r="CK5" s="1091"/>
      <c r="CL5" s="1092"/>
      <c r="CM5" s="1090" t="s">
        <v>371</v>
      </c>
      <c r="CN5" s="1091"/>
      <c r="CO5" s="1091"/>
      <c r="CP5" s="1091"/>
      <c r="CQ5" s="1092"/>
      <c r="CR5" s="1090" t="s">
        <v>372</v>
      </c>
      <c r="CS5" s="1091"/>
      <c r="CT5" s="1091"/>
      <c r="CU5" s="1091"/>
      <c r="CV5" s="1092"/>
      <c r="CW5" s="1090" t="s">
        <v>373</v>
      </c>
      <c r="CX5" s="1091"/>
      <c r="CY5" s="1091"/>
      <c r="CZ5" s="1091"/>
      <c r="DA5" s="1092"/>
      <c r="DB5" s="1090" t="s">
        <v>374</v>
      </c>
      <c r="DC5" s="1091"/>
      <c r="DD5" s="1091"/>
      <c r="DE5" s="1091"/>
      <c r="DF5" s="1092"/>
      <c r="DG5" s="1187" t="s">
        <v>375</v>
      </c>
      <c r="DH5" s="1188"/>
      <c r="DI5" s="1188"/>
      <c r="DJ5" s="1188"/>
      <c r="DK5" s="1189"/>
      <c r="DL5" s="1187" t="s">
        <v>376</v>
      </c>
      <c r="DM5" s="1188"/>
      <c r="DN5" s="1188"/>
      <c r="DO5" s="1188"/>
      <c r="DP5" s="1189"/>
      <c r="DQ5" s="1090" t="s">
        <v>377</v>
      </c>
      <c r="DR5" s="1091"/>
      <c r="DS5" s="1091"/>
      <c r="DT5" s="1091"/>
      <c r="DU5" s="1092"/>
      <c r="DV5" s="1090" t="s">
        <v>368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378</v>
      </c>
      <c r="C7" s="1140"/>
      <c r="D7" s="1140"/>
      <c r="E7" s="1140"/>
      <c r="F7" s="1140"/>
      <c r="G7" s="1140"/>
      <c r="H7" s="1140"/>
      <c r="I7" s="1140"/>
      <c r="J7" s="1140"/>
      <c r="K7" s="1140"/>
      <c r="L7" s="1140"/>
      <c r="M7" s="1140"/>
      <c r="N7" s="1140"/>
      <c r="O7" s="1140"/>
      <c r="P7" s="1141"/>
      <c r="Q7" s="1193">
        <v>80583</v>
      </c>
      <c r="R7" s="1194"/>
      <c r="S7" s="1194"/>
      <c r="T7" s="1194"/>
      <c r="U7" s="1194"/>
      <c r="V7" s="1194">
        <v>79384</v>
      </c>
      <c r="W7" s="1194"/>
      <c r="X7" s="1194"/>
      <c r="Y7" s="1194"/>
      <c r="Z7" s="1194"/>
      <c r="AA7" s="1194">
        <v>1199</v>
      </c>
      <c r="AB7" s="1194"/>
      <c r="AC7" s="1194"/>
      <c r="AD7" s="1194"/>
      <c r="AE7" s="1195"/>
      <c r="AF7" s="1196">
        <v>743</v>
      </c>
      <c r="AG7" s="1197"/>
      <c r="AH7" s="1197"/>
      <c r="AI7" s="1197"/>
      <c r="AJ7" s="1198"/>
      <c r="AK7" s="1180">
        <v>1458</v>
      </c>
      <c r="AL7" s="1181"/>
      <c r="AM7" s="1181"/>
      <c r="AN7" s="1181"/>
      <c r="AO7" s="1181"/>
      <c r="AP7" s="1181">
        <v>104771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576</v>
      </c>
      <c r="BT7" s="1185"/>
      <c r="BU7" s="1185"/>
      <c r="BV7" s="1185"/>
      <c r="BW7" s="1185"/>
      <c r="BX7" s="1185"/>
      <c r="BY7" s="1185"/>
      <c r="BZ7" s="1185"/>
      <c r="CA7" s="1185"/>
      <c r="CB7" s="1185"/>
      <c r="CC7" s="1185"/>
      <c r="CD7" s="1185"/>
      <c r="CE7" s="1185"/>
      <c r="CF7" s="1185"/>
      <c r="CG7" s="1186"/>
      <c r="CH7" s="1177">
        <v>3</v>
      </c>
      <c r="CI7" s="1178"/>
      <c r="CJ7" s="1178"/>
      <c r="CK7" s="1178"/>
      <c r="CL7" s="1179"/>
      <c r="CM7" s="1177">
        <v>57</v>
      </c>
      <c r="CN7" s="1178"/>
      <c r="CO7" s="1178"/>
      <c r="CP7" s="1178"/>
      <c r="CQ7" s="1179"/>
      <c r="CR7" s="1177">
        <v>15</v>
      </c>
      <c r="CS7" s="1178"/>
      <c r="CT7" s="1178"/>
      <c r="CU7" s="1178"/>
      <c r="CV7" s="1179"/>
      <c r="CW7" s="1177">
        <v>46</v>
      </c>
      <c r="CX7" s="1178"/>
      <c r="CY7" s="1178"/>
      <c r="CZ7" s="1178"/>
      <c r="DA7" s="1179"/>
      <c r="DB7" s="1177" t="s">
        <v>601</v>
      </c>
      <c r="DC7" s="1178"/>
      <c r="DD7" s="1178"/>
      <c r="DE7" s="1178"/>
      <c r="DF7" s="1179"/>
      <c r="DG7" s="1177" t="s">
        <v>513</v>
      </c>
      <c r="DH7" s="1178"/>
      <c r="DI7" s="1178"/>
      <c r="DJ7" s="1178"/>
      <c r="DK7" s="1179"/>
      <c r="DL7" s="1177" t="s">
        <v>513</v>
      </c>
      <c r="DM7" s="1178"/>
      <c r="DN7" s="1178"/>
      <c r="DO7" s="1178"/>
      <c r="DP7" s="1179"/>
      <c r="DQ7" s="1177" t="s">
        <v>513</v>
      </c>
      <c r="DR7" s="1178"/>
      <c r="DS7" s="1178"/>
      <c r="DT7" s="1178"/>
      <c r="DU7" s="1179"/>
      <c r="DV7" s="1204"/>
      <c r="DW7" s="1205"/>
      <c r="DX7" s="1205"/>
      <c r="DY7" s="1205"/>
      <c r="DZ7" s="1206"/>
      <c r="EA7" s="254"/>
    </row>
    <row r="8" spans="1:131" s="255" customFormat="1" ht="26.25" customHeight="1" x14ac:dyDescent="0.15">
      <c r="A8" s="261">
        <v>2</v>
      </c>
      <c r="B8" s="1126" t="s">
        <v>379</v>
      </c>
      <c r="C8" s="1127"/>
      <c r="D8" s="1127"/>
      <c r="E8" s="1127"/>
      <c r="F8" s="1127"/>
      <c r="G8" s="1127"/>
      <c r="H8" s="1127"/>
      <c r="I8" s="1127"/>
      <c r="J8" s="1127"/>
      <c r="K8" s="1127"/>
      <c r="L8" s="1127"/>
      <c r="M8" s="1127"/>
      <c r="N8" s="1127"/>
      <c r="O8" s="1127"/>
      <c r="P8" s="1128"/>
      <c r="Q8" s="1132">
        <v>6</v>
      </c>
      <c r="R8" s="1133"/>
      <c r="S8" s="1133"/>
      <c r="T8" s="1133"/>
      <c r="U8" s="1133"/>
      <c r="V8" s="1133">
        <v>5</v>
      </c>
      <c r="W8" s="1133"/>
      <c r="X8" s="1133"/>
      <c r="Y8" s="1133"/>
      <c r="Z8" s="1133"/>
      <c r="AA8" s="1133">
        <v>1</v>
      </c>
      <c r="AB8" s="1133"/>
      <c r="AC8" s="1133"/>
      <c r="AD8" s="1133"/>
      <c r="AE8" s="1134"/>
      <c r="AF8" s="1108">
        <v>1</v>
      </c>
      <c r="AG8" s="1109"/>
      <c r="AH8" s="1109"/>
      <c r="AI8" s="1109"/>
      <c r="AJ8" s="1110"/>
      <c r="AK8" s="1175" t="s">
        <v>601</v>
      </c>
      <c r="AL8" s="1176"/>
      <c r="AM8" s="1176"/>
      <c r="AN8" s="1176"/>
      <c r="AO8" s="1176"/>
      <c r="AP8" s="1176" t="s">
        <v>601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577</v>
      </c>
      <c r="BT8" s="1104"/>
      <c r="BU8" s="1104"/>
      <c r="BV8" s="1104"/>
      <c r="BW8" s="1104"/>
      <c r="BX8" s="1104"/>
      <c r="BY8" s="1104"/>
      <c r="BZ8" s="1104"/>
      <c r="CA8" s="1104"/>
      <c r="CB8" s="1104"/>
      <c r="CC8" s="1104"/>
      <c r="CD8" s="1104"/>
      <c r="CE8" s="1104"/>
      <c r="CF8" s="1104"/>
      <c r="CG8" s="1105"/>
      <c r="CH8" s="1078">
        <v>1</v>
      </c>
      <c r="CI8" s="1079"/>
      <c r="CJ8" s="1079"/>
      <c r="CK8" s="1079"/>
      <c r="CL8" s="1080"/>
      <c r="CM8" s="1078">
        <v>23</v>
      </c>
      <c r="CN8" s="1079"/>
      <c r="CO8" s="1079"/>
      <c r="CP8" s="1079"/>
      <c r="CQ8" s="1080"/>
      <c r="CR8" s="1078">
        <v>10</v>
      </c>
      <c r="CS8" s="1079"/>
      <c r="CT8" s="1079"/>
      <c r="CU8" s="1079"/>
      <c r="CV8" s="1080"/>
      <c r="CW8" s="1078">
        <v>245</v>
      </c>
      <c r="CX8" s="1079"/>
      <c r="CY8" s="1079"/>
      <c r="CZ8" s="1079"/>
      <c r="DA8" s="1080"/>
      <c r="DB8" s="1078" t="s">
        <v>513</v>
      </c>
      <c r="DC8" s="1079"/>
      <c r="DD8" s="1079"/>
      <c r="DE8" s="1079"/>
      <c r="DF8" s="1080"/>
      <c r="DG8" s="1078" t="s">
        <v>513</v>
      </c>
      <c r="DH8" s="1079"/>
      <c r="DI8" s="1079"/>
      <c r="DJ8" s="1079"/>
      <c r="DK8" s="1080"/>
      <c r="DL8" s="1078" t="s">
        <v>513</v>
      </c>
      <c r="DM8" s="1079"/>
      <c r="DN8" s="1079"/>
      <c r="DO8" s="1079"/>
      <c r="DP8" s="1080"/>
      <c r="DQ8" s="1078" t="s">
        <v>513</v>
      </c>
      <c r="DR8" s="1079"/>
      <c r="DS8" s="1079"/>
      <c r="DT8" s="1079"/>
      <c r="DU8" s="1080"/>
      <c r="DV8" s="1081"/>
      <c r="DW8" s="1082"/>
      <c r="DX8" s="1082"/>
      <c r="DY8" s="1082"/>
      <c r="DZ8" s="1083"/>
      <c r="EA8" s="254"/>
    </row>
    <row r="9" spans="1:131" s="255" customFormat="1" ht="26.25" customHeight="1" x14ac:dyDescent="0.15">
      <c r="A9" s="261">
        <v>3</v>
      </c>
      <c r="B9" s="1126" t="s">
        <v>380</v>
      </c>
      <c r="C9" s="1127"/>
      <c r="D9" s="1127"/>
      <c r="E9" s="1127"/>
      <c r="F9" s="1127"/>
      <c r="G9" s="1127"/>
      <c r="H9" s="1127"/>
      <c r="I9" s="1127"/>
      <c r="J9" s="1127"/>
      <c r="K9" s="1127"/>
      <c r="L9" s="1127"/>
      <c r="M9" s="1127"/>
      <c r="N9" s="1127"/>
      <c r="O9" s="1127"/>
      <c r="P9" s="1128"/>
      <c r="Q9" s="1132">
        <v>10</v>
      </c>
      <c r="R9" s="1133"/>
      <c r="S9" s="1133"/>
      <c r="T9" s="1133"/>
      <c r="U9" s="1133"/>
      <c r="V9" s="1133">
        <v>9</v>
      </c>
      <c r="W9" s="1133"/>
      <c r="X9" s="1133"/>
      <c r="Y9" s="1133"/>
      <c r="Z9" s="1133"/>
      <c r="AA9" s="1133">
        <v>1</v>
      </c>
      <c r="AB9" s="1133"/>
      <c r="AC9" s="1133"/>
      <c r="AD9" s="1133"/>
      <c r="AE9" s="1134"/>
      <c r="AF9" s="1108">
        <v>1</v>
      </c>
      <c r="AG9" s="1109"/>
      <c r="AH9" s="1109"/>
      <c r="AI9" s="1109"/>
      <c r="AJ9" s="1110"/>
      <c r="AK9" s="1175">
        <v>6</v>
      </c>
      <c r="AL9" s="1176"/>
      <c r="AM9" s="1176"/>
      <c r="AN9" s="1176"/>
      <c r="AO9" s="1176"/>
      <c r="AP9" s="1176" t="s">
        <v>601</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578</v>
      </c>
      <c r="BT9" s="1104"/>
      <c r="BU9" s="1104"/>
      <c r="BV9" s="1104"/>
      <c r="BW9" s="1104"/>
      <c r="BX9" s="1104"/>
      <c r="BY9" s="1104"/>
      <c r="BZ9" s="1104"/>
      <c r="CA9" s="1104"/>
      <c r="CB9" s="1104"/>
      <c r="CC9" s="1104"/>
      <c r="CD9" s="1104"/>
      <c r="CE9" s="1104"/>
      <c r="CF9" s="1104"/>
      <c r="CG9" s="1105"/>
      <c r="CH9" s="1078">
        <v>4</v>
      </c>
      <c r="CI9" s="1079"/>
      <c r="CJ9" s="1079"/>
      <c r="CK9" s="1079"/>
      <c r="CL9" s="1080"/>
      <c r="CM9" s="1078">
        <v>33</v>
      </c>
      <c r="CN9" s="1079"/>
      <c r="CO9" s="1079"/>
      <c r="CP9" s="1079"/>
      <c r="CQ9" s="1080"/>
      <c r="CR9" s="1078">
        <v>10</v>
      </c>
      <c r="CS9" s="1079"/>
      <c r="CT9" s="1079"/>
      <c r="CU9" s="1079"/>
      <c r="CV9" s="1080"/>
      <c r="CW9" s="1078" t="s">
        <v>601</v>
      </c>
      <c r="CX9" s="1079"/>
      <c r="CY9" s="1079"/>
      <c r="CZ9" s="1079"/>
      <c r="DA9" s="1080"/>
      <c r="DB9" s="1078" t="s">
        <v>513</v>
      </c>
      <c r="DC9" s="1079"/>
      <c r="DD9" s="1079"/>
      <c r="DE9" s="1079"/>
      <c r="DF9" s="1080"/>
      <c r="DG9" s="1078" t="s">
        <v>513</v>
      </c>
      <c r="DH9" s="1079"/>
      <c r="DI9" s="1079"/>
      <c r="DJ9" s="1079"/>
      <c r="DK9" s="1080"/>
      <c r="DL9" s="1078" t="s">
        <v>513</v>
      </c>
      <c r="DM9" s="1079"/>
      <c r="DN9" s="1079"/>
      <c r="DO9" s="1079"/>
      <c r="DP9" s="1080"/>
      <c r="DQ9" s="1078" t="s">
        <v>513</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579</v>
      </c>
      <c r="BT10" s="1104"/>
      <c r="BU10" s="1104"/>
      <c r="BV10" s="1104"/>
      <c r="BW10" s="1104"/>
      <c r="BX10" s="1104"/>
      <c r="BY10" s="1104"/>
      <c r="BZ10" s="1104"/>
      <c r="CA10" s="1104"/>
      <c r="CB10" s="1104"/>
      <c r="CC10" s="1104"/>
      <c r="CD10" s="1104"/>
      <c r="CE10" s="1104"/>
      <c r="CF10" s="1104"/>
      <c r="CG10" s="1105"/>
      <c r="CH10" s="1078">
        <v>-10</v>
      </c>
      <c r="CI10" s="1079"/>
      <c r="CJ10" s="1079"/>
      <c r="CK10" s="1079"/>
      <c r="CL10" s="1080"/>
      <c r="CM10" s="1078">
        <v>167</v>
      </c>
      <c r="CN10" s="1079"/>
      <c r="CO10" s="1079"/>
      <c r="CP10" s="1079"/>
      <c r="CQ10" s="1080"/>
      <c r="CR10" s="1078">
        <v>5</v>
      </c>
      <c r="CS10" s="1079"/>
      <c r="CT10" s="1079"/>
      <c r="CU10" s="1079"/>
      <c r="CV10" s="1080"/>
      <c r="CW10" s="1078">
        <v>6</v>
      </c>
      <c r="CX10" s="1079"/>
      <c r="CY10" s="1079"/>
      <c r="CZ10" s="1079"/>
      <c r="DA10" s="1080"/>
      <c r="DB10" s="1078" t="s">
        <v>513</v>
      </c>
      <c r="DC10" s="1079"/>
      <c r="DD10" s="1079"/>
      <c r="DE10" s="1079"/>
      <c r="DF10" s="1080"/>
      <c r="DG10" s="1078" t="s">
        <v>513</v>
      </c>
      <c r="DH10" s="1079"/>
      <c r="DI10" s="1079"/>
      <c r="DJ10" s="1079"/>
      <c r="DK10" s="1080"/>
      <c r="DL10" s="1078" t="s">
        <v>513</v>
      </c>
      <c r="DM10" s="1079"/>
      <c r="DN10" s="1079"/>
      <c r="DO10" s="1079"/>
      <c r="DP10" s="1080"/>
      <c r="DQ10" s="1078" t="s">
        <v>513</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580</v>
      </c>
      <c r="BT11" s="1104"/>
      <c r="BU11" s="1104"/>
      <c r="BV11" s="1104"/>
      <c r="BW11" s="1104"/>
      <c r="BX11" s="1104"/>
      <c r="BY11" s="1104"/>
      <c r="BZ11" s="1104"/>
      <c r="CA11" s="1104"/>
      <c r="CB11" s="1104"/>
      <c r="CC11" s="1104"/>
      <c r="CD11" s="1104"/>
      <c r="CE11" s="1104"/>
      <c r="CF11" s="1104"/>
      <c r="CG11" s="1105"/>
      <c r="CH11" s="1078">
        <v>19</v>
      </c>
      <c r="CI11" s="1079"/>
      <c r="CJ11" s="1079"/>
      <c r="CK11" s="1079"/>
      <c r="CL11" s="1080"/>
      <c r="CM11" s="1078">
        <v>193</v>
      </c>
      <c r="CN11" s="1079"/>
      <c r="CO11" s="1079"/>
      <c r="CP11" s="1079"/>
      <c r="CQ11" s="1080"/>
      <c r="CR11" s="1078">
        <v>7</v>
      </c>
      <c r="CS11" s="1079"/>
      <c r="CT11" s="1079"/>
      <c r="CU11" s="1079"/>
      <c r="CV11" s="1080"/>
      <c r="CW11" s="1078" t="s">
        <v>601</v>
      </c>
      <c r="CX11" s="1079"/>
      <c r="CY11" s="1079"/>
      <c r="CZ11" s="1079"/>
      <c r="DA11" s="1080"/>
      <c r="DB11" s="1078" t="s">
        <v>513</v>
      </c>
      <c r="DC11" s="1079"/>
      <c r="DD11" s="1079"/>
      <c r="DE11" s="1079"/>
      <c r="DF11" s="1080"/>
      <c r="DG11" s="1078" t="s">
        <v>513</v>
      </c>
      <c r="DH11" s="1079"/>
      <c r="DI11" s="1079"/>
      <c r="DJ11" s="1079"/>
      <c r="DK11" s="1080"/>
      <c r="DL11" s="1078" t="s">
        <v>513</v>
      </c>
      <c r="DM11" s="1079"/>
      <c r="DN11" s="1079"/>
      <c r="DO11" s="1079"/>
      <c r="DP11" s="1080"/>
      <c r="DQ11" s="1078" t="s">
        <v>513</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581</v>
      </c>
      <c r="BT12" s="1104"/>
      <c r="BU12" s="1104"/>
      <c r="BV12" s="1104"/>
      <c r="BW12" s="1104"/>
      <c r="BX12" s="1104"/>
      <c r="BY12" s="1104"/>
      <c r="BZ12" s="1104"/>
      <c r="CA12" s="1104"/>
      <c r="CB12" s="1104"/>
      <c r="CC12" s="1104"/>
      <c r="CD12" s="1104"/>
      <c r="CE12" s="1104"/>
      <c r="CF12" s="1104"/>
      <c r="CG12" s="1105"/>
      <c r="CH12" s="1078" t="s">
        <v>607</v>
      </c>
      <c r="CI12" s="1079"/>
      <c r="CJ12" s="1079"/>
      <c r="CK12" s="1079"/>
      <c r="CL12" s="1080"/>
      <c r="CM12" s="1078">
        <v>49</v>
      </c>
      <c r="CN12" s="1079"/>
      <c r="CO12" s="1079"/>
      <c r="CP12" s="1079"/>
      <c r="CQ12" s="1080"/>
      <c r="CR12" s="1078">
        <v>35</v>
      </c>
      <c r="CS12" s="1079"/>
      <c r="CT12" s="1079"/>
      <c r="CU12" s="1079"/>
      <c r="CV12" s="1080"/>
      <c r="CW12" s="1078">
        <v>11</v>
      </c>
      <c r="CX12" s="1079"/>
      <c r="CY12" s="1079"/>
      <c r="CZ12" s="1079"/>
      <c r="DA12" s="1080"/>
      <c r="DB12" s="1078" t="s">
        <v>513</v>
      </c>
      <c r="DC12" s="1079"/>
      <c r="DD12" s="1079"/>
      <c r="DE12" s="1079"/>
      <c r="DF12" s="1080"/>
      <c r="DG12" s="1078" t="s">
        <v>513</v>
      </c>
      <c r="DH12" s="1079"/>
      <c r="DI12" s="1079"/>
      <c r="DJ12" s="1079"/>
      <c r="DK12" s="1080"/>
      <c r="DL12" s="1078" t="s">
        <v>513</v>
      </c>
      <c r="DM12" s="1079"/>
      <c r="DN12" s="1079"/>
      <c r="DO12" s="1079"/>
      <c r="DP12" s="1080"/>
      <c r="DQ12" s="1078" t="s">
        <v>513</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582</v>
      </c>
      <c r="BT13" s="1104"/>
      <c r="BU13" s="1104"/>
      <c r="BV13" s="1104"/>
      <c r="BW13" s="1104"/>
      <c r="BX13" s="1104"/>
      <c r="BY13" s="1104"/>
      <c r="BZ13" s="1104"/>
      <c r="CA13" s="1104"/>
      <c r="CB13" s="1104"/>
      <c r="CC13" s="1104"/>
      <c r="CD13" s="1104"/>
      <c r="CE13" s="1104"/>
      <c r="CF13" s="1104"/>
      <c r="CG13" s="1105"/>
      <c r="CH13" s="1078">
        <v>-1</v>
      </c>
      <c r="CI13" s="1079"/>
      <c r="CJ13" s="1079"/>
      <c r="CK13" s="1079"/>
      <c r="CL13" s="1080"/>
      <c r="CM13" s="1078">
        <v>44</v>
      </c>
      <c r="CN13" s="1079"/>
      <c r="CO13" s="1079"/>
      <c r="CP13" s="1079"/>
      <c r="CQ13" s="1080"/>
      <c r="CR13" s="1078">
        <v>13</v>
      </c>
      <c r="CS13" s="1079"/>
      <c r="CT13" s="1079"/>
      <c r="CU13" s="1079"/>
      <c r="CV13" s="1080"/>
      <c r="CW13" s="1078" t="s">
        <v>601</v>
      </c>
      <c r="CX13" s="1079"/>
      <c r="CY13" s="1079"/>
      <c r="CZ13" s="1079"/>
      <c r="DA13" s="1080"/>
      <c r="DB13" s="1078" t="s">
        <v>513</v>
      </c>
      <c r="DC13" s="1079"/>
      <c r="DD13" s="1079"/>
      <c r="DE13" s="1079"/>
      <c r="DF13" s="1080"/>
      <c r="DG13" s="1078" t="s">
        <v>513</v>
      </c>
      <c r="DH13" s="1079"/>
      <c r="DI13" s="1079"/>
      <c r="DJ13" s="1079"/>
      <c r="DK13" s="1080"/>
      <c r="DL13" s="1078" t="s">
        <v>513</v>
      </c>
      <c r="DM13" s="1079"/>
      <c r="DN13" s="1079"/>
      <c r="DO13" s="1079"/>
      <c r="DP13" s="1080"/>
      <c r="DQ13" s="1078" t="s">
        <v>513</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583</v>
      </c>
      <c r="BT14" s="1104"/>
      <c r="BU14" s="1104"/>
      <c r="BV14" s="1104"/>
      <c r="BW14" s="1104"/>
      <c r="BX14" s="1104"/>
      <c r="BY14" s="1104"/>
      <c r="BZ14" s="1104"/>
      <c r="CA14" s="1104"/>
      <c r="CB14" s="1104"/>
      <c r="CC14" s="1104"/>
      <c r="CD14" s="1104"/>
      <c r="CE14" s="1104"/>
      <c r="CF14" s="1104"/>
      <c r="CG14" s="1105"/>
      <c r="CH14" s="1078">
        <v>-29</v>
      </c>
      <c r="CI14" s="1079"/>
      <c r="CJ14" s="1079"/>
      <c r="CK14" s="1079"/>
      <c r="CL14" s="1080"/>
      <c r="CM14" s="1078">
        <v>51</v>
      </c>
      <c r="CN14" s="1079"/>
      <c r="CO14" s="1079"/>
      <c r="CP14" s="1079"/>
      <c r="CQ14" s="1080"/>
      <c r="CR14" s="1078">
        <v>63</v>
      </c>
      <c r="CS14" s="1079"/>
      <c r="CT14" s="1079"/>
      <c r="CU14" s="1079"/>
      <c r="CV14" s="1080"/>
      <c r="CW14" s="1078">
        <v>8</v>
      </c>
      <c r="CX14" s="1079"/>
      <c r="CY14" s="1079"/>
      <c r="CZ14" s="1079"/>
      <c r="DA14" s="1080"/>
      <c r="DB14" s="1078" t="s">
        <v>513</v>
      </c>
      <c r="DC14" s="1079"/>
      <c r="DD14" s="1079"/>
      <c r="DE14" s="1079"/>
      <c r="DF14" s="1080"/>
      <c r="DG14" s="1078" t="s">
        <v>513</v>
      </c>
      <c r="DH14" s="1079"/>
      <c r="DI14" s="1079"/>
      <c r="DJ14" s="1079"/>
      <c r="DK14" s="1080"/>
      <c r="DL14" s="1078" t="s">
        <v>513</v>
      </c>
      <c r="DM14" s="1079"/>
      <c r="DN14" s="1079"/>
      <c r="DO14" s="1079"/>
      <c r="DP14" s="1080"/>
      <c r="DQ14" s="1078" t="s">
        <v>513</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584</v>
      </c>
      <c r="BT15" s="1104"/>
      <c r="BU15" s="1104"/>
      <c r="BV15" s="1104"/>
      <c r="BW15" s="1104"/>
      <c r="BX15" s="1104"/>
      <c r="BY15" s="1104"/>
      <c r="BZ15" s="1104"/>
      <c r="CA15" s="1104"/>
      <c r="CB15" s="1104"/>
      <c r="CC15" s="1104"/>
      <c r="CD15" s="1104"/>
      <c r="CE15" s="1104"/>
      <c r="CF15" s="1104"/>
      <c r="CG15" s="1105"/>
      <c r="CH15" s="1078" t="s">
        <v>608</v>
      </c>
      <c r="CI15" s="1079"/>
      <c r="CJ15" s="1079"/>
      <c r="CK15" s="1079"/>
      <c r="CL15" s="1080"/>
      <c r="CM15" s="1078">
        <v>27</v>
      </c>
      <c r="CN15" s="1079"/>
      <c r="CO15" s="1079"/>
      <c r="CP15" s="1079"/>
      <c r="CQ15" s="1080"/>
      <c r="CR15" s="1078">
        <v>41</v>
      </c>
      <c r="CS15" s="1079"/>
      <c r="CT15" s="1079"/>
      <c r="CU15" s="1079"/>
      <c r="CV15" s="1080"/>
      <c r="CW15" s="1078" t="s">
        <v>601</v>
      </c>
      <c r="CX15" s="1079"/>
      <c r="CY15" s="1079"/>
      <c r="CZ15" s="1079"/>
      <c r="DA15" s="1080"/>
      <c r="DB15" s="1078" t="s">
        <v>513</v>
      </c>
      <c r="DC15" s="1079"/>
      <c r="DD15" s="1079"/>
      <c r="DE15" s="1079"/>
      <c r="DF15" s="1080"/>
      <c r="DG15" s="1078" t="s">
        <v>513</v>
      </c>
      <c r="DH15" s="1079"/>
      <c r="DI15" s="1079"/>
      <c r="DJ15" s="1079"/>
      <c r="DK15" s="1080"/>
      <c r="DL15" s="1078" t="s">
        <v>513</v>
      </c>
      <c r="DM15" s="1079"/>
      <c r="DN15" s="1079"/>
      <c r="DO15" s="1079"/>
      <c r="DP15" s="1080"/>
      <c r="DQ15" s="1078" t="s">
        <v>513</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585</v>
      </c>
      <c r="BT16" s="1104"/>
      <c r="BU16" s="1104"/>
      <c r="BV16" s="1104"/>
      <c r="BW16" s="1104"/>
      <c r="BX16" s="1104"/>
      <c r="BY16" s="1104"/>
      <c r="BZ16" s="1104"/>
      <c r="CA16" s="1104"/>
      <c r="CB16" s="1104"/>
      <c r="CC16" s="1104"/>
      <c r="CD16" s="1104"/>
      <c r="CE16" s="1104"/>
      <c r="CF16" s="1104"/>
      <c r="CG16" s="1105"/>
      <c r="CH16" s="1078">
        <v>6</v>
      </c>
      <c r="CI16" s="1079"/>
      <c r="CJ16" s="1079"/>
      <c r="CK16" s="1079"/>
      <c r="CL16" s="1080"/>
      <c r="CM16" s="1078">
        <v>1696</v>
      </c>
      <c r="CN16" s="1079"/>
      <c r="CO16" s="1079"/>
      <c r="CP16" s="1079"/>
      <c r="CQ16" s="1080"/>
      <c r="CR16" s="1078">
        <v>558</v>
      </c>
      <c r="CS16" s="1079"/>
      <c r="CT16" s="1079"/>
      <c r="CU16" s="1079"/>
      <c r="CV16" s="1080"/>
      <c r="CW16" s="1078" t="s">
        <v>601</v>
      </c>
      <c r="CX16" s="1079"/>
      <c r="CY16" s="1079"/>
      <c r="CZ16" s="1079"/>
      <c r="DA16" s="1080"/>
      <c r="DB16" s="1078" t="s">
        <v>513</v>
      </c>
      <c r="DC16" s="1079"/>
      <c r="DD16" s="1079"/>
      <c r="DE16" s="1079"/>
      <c r="DF16" s="1080"/>
      <c r="DG16" s="1078" t="s">
        <v>513</v>
      </c>
      <c r="DH16" s="1079"/>
      <c r="DI16" s="1079"/>
      <c r="DJ16" s="1079"/>
      <c r="DK16" s="1080"/>
      <c r="DL16" s="1078" t="s">
        <v>513</v>
      </c>
      <c r="DM16" s="1079"/>
      <c r="DN16" s="1079"/>
      <c r="DO16" s="1079"/>
      <c r="DP16" s="1080"/>
      <c r="DQ16" s="1078" t="s">
        <v>513</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586</v>
      </c>
      <c r="BT17" s="1104"/>
      <c r="BU17" s="1104"/>
      <c r="BV17" s="1104"/>
      <c r="BW17" s="1104"/>
      <c r="BX17" s="1104"/>
      <c r="BY17" s="1104"/>
      <c r="BZ17" s="1104"/>
      <c r="CA17" s="1104"/>
      <c r="CB17" s="1104"/>
      <c r="CC17" s="1104"/>
      <c r="CD17" s="1104"/>
      <c r="CE17" s="1104"/>
      <c r="CF17" s="1104"/>
      <c r="CG17" s="1105"/>
      <c r="CH17" s="1078">
        <v>2</v>
      </c>
      <c r="CI17" s="1079"/>
      <c r="CJ17" s="1079"/>
      <c r="CK17" s="1079"/>
      <c r="CL17" s="1080"/>
      <c r="CM17" s="1078">
        <v>46</v>
      </c>
      <c r="CN17" s="1079"/>
      <c r="CO17" s="1079"/>
      <c r="CP17" s="1079"/>
      <c r="CQ17" s="1080"/>
      <c r="CR17" s="1078">
        <v>3</v>
      </c>
      <c r="CS17" s="1079"/>
      <c r="CT17" s="1079"/>
      <c r="CU17" s="1079"/>
      <c r="CV17" s="1080"/>
      <c r="CW17" s="1078" t="s">
        <v>601</v>
      </c>
      <c r="CX17" s="1079"/>
      <c r="CY17" s="1079"/>
      <c r="CZ17" s="1079"/>
      <c r="DA17" s="1080"/>
      <c r="DB17" s="1078" t="s">
        <v>513</v>
      </c>
      <c r="DC17" s="1079"/>
      <c r="DD17" s="1079"/>
      <c r="DE17" s="1079"/>
      <c r="DF17" s="1080"/>
      <c r="DG17" s="1078" t="s">
        <v>513</v>
      </c>
      <c r="DH17" s="1079"/>
      <c r="DI17" s="1079"/>
      <c r="DJ17" s="1079"/>
      <c r="DK17" s="1080"/>
      <c r="DL17" s="1078" t="s">
        <v>513</v>
      </c>
      <c r="DM17" s="1079"/>
      <c r="DN17" s="1079"/>
      <c r="DO17" s="1079"/>
      <c r="DP17" s="1080"/>
      <c r="DQ17" s="1078" t="s">
        <v>513</v>
      </c>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t="s">
        <v>587</v>
      </c>
      <c r="BT18" s="1104"/>
      <c r="BU18" s="1104"/>
      <c r="BV18" s="1104"/>
      <c r="BW18" s="1104"/>
      <c r="BX18" s="1104"/>
      <c r="BY18" s="1104"/>
      <c r="BZ18" s="1104"/>
      <c r="CA18" s="1104"/>
      <c r="CB18" s="1104"/>
      <c r="CC18" s="1104"/>
      <c r="CD18" s="1104"/>
      <c r="CE18" s="1104"/>
      <c r="CF18" s="1104"/>
      <c r="CG18" s="1105"/>
      <c r="CH18" s="1078">
        <v>-30</v>
      </c>
      <c r="CI18" s="1079"/>
      <c r="CJ18" s="1079"/>
      <c r="CK18" s="1079"/>
      <c r="CL18" s="1080"/>
      <c r="CM18" s="1078">
        <v>11919</v>
      </c>
      <c r="CN18" s="1079"/>
      <c r="CO18" s="1079"/>
      <c r="CP18" s="1079"/>
      <c r="CQ18" s="1080"/>
      <c r="CR18" s="1078">
        <v>1</v>
      </c>
      <c r="CS18" s="1079"/>
      <c r="CT18" s="1079"/>
      <c r="CU18" s="1079"/>
      <c r="CV18" s="1080"/>
      <c r="CW18" s="1078" t="s">
        <v>601</v>
      </c>
      <c r="CX18" s="1079"/>
      <c r="CY18" s="1079"/>
      <c r="CZ18" s="1079"/>
      <c r="DA18" s="1080"/>
      <c r="DB18" s="1078" t="s">
        <v>513</v>
      </c>
      <c r="DC18" s="1079"/>
      <c r="DD18" s="1079"/>
      <c r="DE18" s="1079"/>
      <c r="DF18" s="1080"/>
      <c r="DG18" s="1078" t="s">
        <v>513</v>
      </c>
      <c r="DH18" s="1079"/>
      <c r="DI18" s="1079"/>
      <c r="DJ18" s="1079"/>
      <c r="DK18" s="1080"/>
      <c r="DL18" s="1078" t="s">
        <v>513</v>
      </c>
      <c r="DM18" s="1079"/>
      <c r="DN18" s="1079"/>
      <c r="DO18" s="1079"/>
      <c r="DP18" s="1080"/>
      <c r="DQ18" s="1078" t="s">
        <v>513</v>
      </c>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t="s">
        <v>588</v>
      </c>
      <c r="BT19" s="1104"/>
      <c r="BU19" s="1104"/>
      <c r="BV19" s="1104"/>
      <c r="BW19" s="1104"/>
      <c r="BX19" s="1104"/>
      <c r="BY19" s="1104"/>
      <c r="BZ19" s="1104"/>
      <c r="CA19" s="1104"/>
      <c r="CB19" s="1104"/>
      <c r="CC19" s="1104"/>
      <c r="CD19" s="1104"/>
      <c r="CE19" s="1104"/>
      <c r="CF19" s="1104"/>
      <c r="CG19" s="1105"/>
      <c r="CH19" s="1078">
        <v>1</v>
      </c>
      <c r="CI19" s="1079"/>
      <c r="CJ19" s="1079"/>
      <c r="CK19" s="1079"/>
      <c r="CL19" s="1080"/>
      <c r="CM19" s="1078">
        <v>303</v>
      </c>
      <c r="CN19" s="1079"/>
      <c r="CO19" s="1079"/>
      <c r="CP19" s="1079"/>
      <c r="CQ19" s="1080"/>
      <c r="CR19" s="1078">
        <v>75</v>
      </c>
      <c r="CS19" s="1079"/>
      <c r="CT19" s="1079"/>
      <c r="CU19" s="1079"/>
      <c r="CV19" s="1080"/>
      <c r="CW19" s="1078" t="s">
        <v>601</v>
      </c>
      <c r="CX19" s="1079"/>
      <c r="CY19" s="1079"/>
      <c r="CZ19" s="1079"/>
      <c r="DA19" s="1080"/>
      <c r="DB19" s="1078" t="s">
        <v>513</v>
      </c>
      <c r="DC19" s="1079"/>
      <c r="DD19" s="1079"/>
      <c r="DE19" s="1079"/>
      <c r="DF19" s="1080"/>
      <c r="DG19" s="1078" t="s">
        <v>513</v>
      </c>
      <c r="DH19" s="1079"/>
      <c r="DI19" s="1079"/>
      <c r="DJ19" s="1079"/>
      <c r="DK19" s="1080"/>
      <c r="DL19" s="1078" t="s">
        <v>513</v>
      </c>
      <c r="DM19" s="1079"/>
      <c r="DN19" s="1079"/>
      <c r="DO19" s="1079"/>
      <c r="DP19" s="1080"/>
      <c r="DQ19" s="1078" t="s">
        <v>513</v>
      </c>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57">
        <f>SUM(Q7:U22)</f>
        <v>80599</v>
      </c>
      <c r="R23" s="1158"/>
      <c r="S23" s="1158"/>
      <c r="T23" s="1158"/>
      <c r="U23" s="1158"/>
      <c r="V23" s="1158">
        <f>SUM(V7:Z22)</f>
        <v>79398</v>
      </c>
      <c r="W23" s="1158"/>
      <c r="X23" s="1158"/>
      <c r="Y23" s="1158"/>
      <c r="Z23" s="1158"/>
      <c r="AA23" s="1158">
        <f>SUM(AA7:AE22)</f>
        <v>1201</v>
      </c>
      <c r="AB23" s="1158"/>
      <c r="AC23" s="1158"/>
      <c r="AD23" s="1158"/>
      <c r="AE23" s="1159"/>
      <c r="AF23" s="1160">
        <v>745</v>
      </c>
      <c r="AG23" s="1158"/>
      <c r="AH23" s="1158"/>
      <c r="AI23" s="1158"/>
      <c r="AJ23" s="1161"/>
      <c r="AK23" s="1162"/>
      <c r="AL23" s="1163"/>
      <c r="AM23" s="1163"/>
      <c r="AN23" s="1163"/>
      <c r="AO23" s="1163"/>
      <c r="AP23" s="1158">
        <f>SUM(AP7:AT22)</f>
        <v>104771</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361</v>
      </c>
      <c r="B26" s="1085"/>
      <c r="C26" s="1085"/>
      <c r="D26" s="1085"/>
      <c r="E26" s="1085"/>
      <c r="F26" s="1085"/>
      <c r="G26" s="1085"/>
      <c r="H26" s="1085"/>
      <c r="I26" s="1085"/>
      <c r="J26" s="1085"/>
      <c r="K26" s="1085"/>
      <c r="L26" s="1085"/>
      <c r="M26" s="1085"/>
      <c r="N26" s="1085"/>
      <c r="O26" s="1085"/>
      <c r="P26" s="1086"/>
      <c r="Q26" s="1090" t="s">
        <v>386</v>
      </c>
      <c r="R26" s="1091"/>
      <c r="S26" s="1091"/>
      <c r="T26" s="1091"/>
      <c r="U26" s="1092"/>
      <c r="V26" s="1090" t="s">
        <v>387</v>
      </c>
      <c r="W26" s="1091"/>
      <c r="X26" s="1091"/>
      <c r="Y26" s="1091"/>
      <c r="Z26" s="1092"/>
      <c r="AA26" s="1090" t="s">
        <v>388</v>
      </c>
      <c r="AB26" s="1091"/>
      <c r="AC26" s="1091"/>
      <c r="AD26" s="1091"/>
      <c r="AE26" s="1091"/>
      <c r="AF26" s="1148" t="s">
        <v>389</v>
      </c>
      <c r="AG26" s="1097"/>
      <c r="AH26" s="1097"/>
      <c r="AI26" s="1097"/>
      <c r="AJ26" s="1149"/>
      <c r="AK26" s="1091" t="s">
        <v>390</v>
      </c>
      <c r="AL26" s="1091"/>
      <c r="AM26" s="1091"/>
      <c r="AN26" s="1091"/>
      <c r="AO26" s="1092"/>
      <c r="AP26" s="1090" t="s">
        <v>391</v>
      </c>
      <c r="AQ26" s="1091"/>
      <c r="AR26" s="1091"/>
      <c r="AS26" s="1091"/>
      <c r="AT26" s="1092"/>
      <c r="AU26" s="1090" t="s">
        <v>392</v>
      </c>
      <c r="AV26" s="1091"/>
      <c r="AW26" s="1091"/>
      <c r="AX26" s="1091"/>
      <c r="AY26" s="1092"/>
      <c r="AZ26" s="1090" t="s">
        <v>393</v>
      </c>
      <c r="BA26" s="1091"/>
      <c r="BB26" s="1091"/>
      <c r="BC26" s="1091"/>
      <c r="BD26" s="1092"/>
      <c r="BE26" s="1090" t="s">
        <v>368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394</v>
      </c>
      <c r="C28" s="1140"/>
      <c r="D28" s="1140"/>
      <c r="E28" s="1140"/>
      <c r="F28" s="1140"/>
      <c r="G28" s="1140"/>
      <c r="H28" s="1140"/>
      <c r="I28" s="1140"/>
      <c r="J28" s="1140"/>
      <c r="K28" s="1140"/>
      <c r="L28" s="1140"/>
      <c r="M28" s="1140"/>
      <c r="N28" s="1140"/>
      <c r="O28" s="1140"/>
      <c r="P28" s="1141"/>
      <c r="Q28" s="1142">
        <v>20917</v>
      </c>
      <c r="R28" s="1143"/>
      <c r="S28" s="1143"/>
      <c r="T28" s="1143"/>
      <c r="U28" s="1143"/>
      <c r="V28" s="1143">
        <v>20542</v>
      </c>
      <c r="W28" s="1143"/>
      <c r="X28" s="1143"/>
      <c r="Y28" s="1143"/>
      <c r="Z28" s="1143"/>
      <c r="AA28" s="1143">
        <v>374</v>
      </c>
      <c r="AB28" s="1143"/>
      <c r="AC28" s="1143"/>
      <c r="AD28" s="1143"/>
      <c r="AE28" s="1144"/>
      <c r="AF28" s="1145">
        <v>374</v>
      </c>
      <c r="AG28" s="1143"/>
      <c r="AH28" s="1143"/>
      <c r="AI28" s="1143"/>
      <c r="AJ28" s="1146"/>
      <c r="AK28" s="1147">
        <v>1441</v>
      </c>
      <c r="AL28" s="1135"/>
      <c r="AM28" s="1135"/>
      <c r="AN28" s="1135"/>
      <c r="AO28" s="1135"/>
      <c r="AP28" s="1135" t="s">
        <v>601</v>
      </c>
      <c r="AQ28" s="1135"/>
      <c r="AR28" s="1135"/>
      <c r="AS28" s="1135"/>
      <c r="AT28" s="1135"/>
      <c r="AU28" s="1135" t="s">
        <v>601</v>
      </c>
      <c r="AV28" s="1135"/>
      <c r="AW28" s="1135"/>
      <c r="AX28" s="1135"/>
      <c r="AY28" s="1135"/>
      <c r="AZ28" s="1136" t="s">
        <v>601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395</v>
      </c>
      <c r="C29" s="1127"/>
      <c r="D29" s="1127"/>
      <c r="E29" s="1127"/>
      <c r="F29" s="1127"/>
      <c r="G29" s="1127"/>
      <c r="H29" s="1127"/>
      <c r="I29" s="1127"/>
      <c r="J29" s="1127"/>
      <c r="K29" s="1127"/>
      <c r="L29" s="1127"/>
      <c r="M29" s="1127"/>
      <c r="N29" s="1127"/>
      <c r="O29" s="1127"/>
      <c r="P29" s="1128"/>
      <c r="Q29" s="1132">
        <v>17174</v>
      </c>
      <c r="R29" s="1133"/>
      <c r="S29" s="1133"/>
      <c r="T29" s="1133"/>
      <c r="U29" s="1133"/>
      <c r="V29" s="1133">
        <v>16707</v>
      </c>
      <c r="W29" s="1133"/>
      <c r="X29" s="1133"/>
      <c r="Y29" s="1133"/>
      <c r="Z29" s="1133"/>
      <c r="AA29" s="1133">
        <v>467</v>
      </c>
      <c r="AB29" s="1133"/>
      <c r="AC29" s="1133"/>
      <c r="AD29" s="1133"/>
      <c r="AE29" s="1134"/>
      <c r="AF29" s="1108">
        <v>467</v>
      </c>
      <c r="AG29" s="1109"/>
      <c r="AH29" s="1109"/>
      <c r="AI29" s="1109"/>
      <c r="AJ29" s="1110"/>
      <c r="AK29" s="1069">
        <v>2370</v>
      </c>
      <c r="AL29" s="1060"/>
      <c r="AM29" s="1060"/>
      <c r="AN29" s="1060"/>
      <c r="AO29" s="1060"/>
      <c r="AP29" s="1060" t="s">
        <v>601</v>
      </c>
      <c r="AQ29" s="1060"/>
      <c r="AR29" s="1060"/>
      <c r="AS29" s="1060"/>
      <c r="AT29" s="1060"/>
      <c r="AU29" s="1060" t="s">
        <v>601</v>
      </c>
      <c r="AV29" s="1060"/>
      <c r="AW29" s="1060"/>
      <c r="AX29" s="1060"/>
      <c r="AY29" s="1060"/>
      <c r="AZ29" s="1131" t="s">
        <v>601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396</v>
      </c>
      <c r="C30" s="1127"/>
      <c r="D30" s="1127"/>
      <c r="E30" s="1127"/>
      <c r="F30" s="1127"/>
      <c r="G30" s="1127"/>
      <c r="H30" s="1127"/>
      <c r="I30" s="1127"/>
      <c r="J30" s="1127"/>
      <c r="K30" s="1127"/>
      <c r="L30" s="1127"/>
      <c r="M30" s="1127"/>
      <c r="N30" s="1127"/>
      <c r="O30" s="1127"/>
      <c r="P30" s="1128"/>
      <c r="Q30" s="1132">
        <v>2994</v>
      </c>
      <c r="R30" s="1133"/>
      <c r="S30" s="1133"/>
      <c r="T30" s="1133"/>
      <c r="U30" s="1133"/>
      <c r="V30" s="1133">
        <v>2979</v>
      </c>
      <c r="W30" s="1133"/>
      <c r="X30" s="1133"/>
      <c r="Y30" s="1133"/>
      <c r="Z30" s="1133"/>
      <c r="AA30" s="1133">
        <v>15</v>
      </c>
      <c r="AB30" s="1133"/>
      <c r="AC30" s="1133"/>
      <c r="AD30" s="1133"/>
      <c r="AE30" s="1134"/>
      <c r="AF30" s="1108">
        <v>13</v>
      </c>
      <c r="AG30" s="1109"/>
      <c r="AH30" s="1109"/>
      <c r="AI30" s="1109"/>
      <c r="AJ30" s="1110"/>
      <c r="AK30" s="1069">
        <v>716</v>
      </c>
      <c r="AL30" s="1060"/>
      <c r="AM30" s="1060"/>
      <c r="AN30" s="1060"/>
      <c r="AO30" s="1060"/>
      <c r="AP30" s="1060" t="s">
        <v>601</v>
      </c>
      <c r="AQ30" s="1060"/>
      <c r="AR30" s="1060"/>
      <c r="AS30" s="1060"/>
      <c r="AT30" s="1060"/>
      <c r="AU30" s="1060" t="s">
        <v>601</v>
      </c>
      <c r="AV30" s="1060"/>
      <c r="AW30" s="1060"/>
      <c r="AX30" s="1060"/>
      <c r="AY30" s="1060"/>
      <c r="AZ30" s="1131" t="s">
        <v>601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397</v>
      </c>
      <c r="C31" s="1127"/>
      <c r="D31" s="1127"/>
      <c r="E31" s="1127"/>
      <c r="F31" s="1127"/>
      <c r="G31" s="1127"/>
      <c r="H31" s="1127"/>
      <c r="I31" s="1127"/>
      <c r="J31" s="1127"/>
      <c r="K31" s="1127"/>
      <c r="L31" s="1127"/>
      <c r="M31" s="1127"/>
      <c r="N31" s="1127"/>
      <c r="O31" s="1127"/>
      <c r="P31" s="1128"/>
      <c r="Q31" s="1132">
        <v>42</v>
      </c>
      <c r="R31" s="1133"/>
      <c r="S31" s="1133"/>
      <c r="T31" s="1133"/>
      <c r="U31" s="1133"/>
      <c r="V31" s="1133">
        <v>42</v>
      </c>
      <c r="W31" s="1133"/>
      <c r="X31" s="1133"/>
      <c r="Y31" s="1133"/>
      <c r="Z31" s="1133"/>
      <c r="AA31" s="1133" t="s">
        <v>606</v>
      </c>
      <c r="AB31" s="1133"/>
      <c r="AC31" s="1133"/>
      <c r="AD31" s="1133"/>
      <c r="AE31" s="1134"/>
      <c r="AF31" s="1108" t="s">
        <v>606</v>
      </c>
      <c r="AG31" s="1109"/>
      <c r="AH31" s="1109"/>
      <c r="AI31" s="1109"/>
      <c r="AJ31" s="1110"/>
      <c r="AK31" s="1069" t="s">
        <v>601</v>
      </c>
      <c r="AL31" s="1060"/>
      <c r="AM31" s="1060"/>
      <c r="AN31" s="1060"/>
      <c r="AO31" s="1060"/>
      <c r="AP31" s="1060" t="s">
        <v>601</v>
      </c>
      <c r="AQ31" s="1060"/>
      <c r="AR31" s="1060"/>
      <c r="AS31" s="1060"/>
      <c r="AT31" s="1060"/>
      <c r="AU31" s="1060" t="s">
        <v>601</v>
      </c>
      <c r="AV31" s="1060"/>
      <c r="AW31" s="1060"/>
      <c r="AX31" s="1060"/>
      <c r="AY31" s="1060"/>
      <c r="AZ31" s="1131" t="s">
        <v>601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398</v>
      </c>
      <c r="C32" s="1127"/>
      <c r="D32" s="1127"/>
      <c r="E32" s="1127"/>
      <c r="F32" s="1127"/>
      <c r="G32" s="1127"/>
      <c r="H32" s="1127"/>
      <c r="I32" s="1127"/>
      <c r="J32" s="1127"/>
      <c r="K32" s="1127"/>
      <c r="L32" s="1127"/>
      <c r="M32" s="1127"/>
      <c r="N32" s="1127"/>
      <c r="O32" s="1127"/>
      <c r="P32" s="1128"/>
      <c r="Q32" s="1132">
        <v>58</v>
      </c>
      <c r="R32" s="1133"/>
      <c r="S32" s="1133"/>
      <c r="T32" s="1133"/>
      <c r="U32" s="1133"/>
      <c r="V32" s="1133">
        <v>35</v>
      </c>
      <c r="W32" s="1133"/>
      <c r="X32" s="1133"/>
      <c r="Y32" s="1133"/>
      <c r="Z32" s="1133"/>
      <c r="AA32" s="1133">
        <v>23</v>
      </c>
      <c r="AB32" s="1133"/>
      <c r="AC32" s="1133"/>
      <c r="AD32" s="1133"/>
      <c r="AE32" s="1134"/>
      <c r="AF32" s="1108">
        <v>23</v>
      </c>
      <c r="AG32" s="1109"/>
      <c r="AH32" s="1109"/>
      <c r="AI32" s="1109"/>
      <c r="AJ32" s="1110"/>
      <c r="AK32" s="1069" t="s">
        <v>601</v>
      </c>
      <c r="AL32" s="1060"/>
      <c r="AM32" s="1060"/>
      <c r="AN32" s="1060"/>
      <c r="AO32" s="1060"/>
      <c r="AP32" s="1060" t="s">
        <v>601</v>
      </c>
      <c r="AQ32" s="1060"/>
      <c r="AR32" s="1060"/>
      <c r="AS32" s="1060"/>
      <c r="AT32" s="1060"/>
      <c r="AU32" s="1060" t="s">
        <v>601</v>
      </c>
      <c r="AV32" s="1060"/>
      <c r="AW32" s="1060"/>
      <c r="AX32" s="1060"/>
      <c r="AY32" s="1060"/>
      <c r="AZ32" s="1131" t="s">
        <v>601</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399</v>
      </c>
      <c r="C33" s="1127"/>
      <c r="D33" s="1127"/>
      <c r="E33" s="1127"/>
      <c r="F33" s="1127"/>
      <c r="G33" s="1127"/>
      <c r="H33" s="1127"/>
      <c r="I33" s="1127"/>
      <c r="J33" s="1127"/>
      <c r="K33" s="1127"/>
      <c r="L33" s="1127"/>
      <c r="M33" s="1127"/>
      <c r="N33" s="1127"/>
      <c r="O33" s="1127"/>
      <c r="P33" s="1128"/>
      <c r="Q33" s="1132">
        <v>3879</v>
      </c>
      <c r="R33" s="1133"/>
      <c r="S33" s="1133"/>
      <c r="T33" s="1133"/>
      <c r="U33" s="1133"/>
      <c r="V33" s="1133">
        <v>3473</v>
      </c>
      <c r="W33" s="1133"/>
      <c r="X33" s="1133"/>
      <c r="Y33" s="1133"/>
      <c r="Z33" s="1133"/>
      <c r="AA33" s="1133">
        <v>406</v>
      </c>
      <c r="AB33" s="1133"/>
      <c r="AC33" s="1133"/>
      <c r="AD33" s="1133"/>
      <c r="AE33" s="1134"/>
      <c r="AF33" s="1108">
        <v>2937</v>
      </c>
      <c r="AG33" s="1109"/>
      <c r="AH33" s="1109"/>
      <c r="AI33" s="1109"/>
      <c r="AJ33" s="1110"/>
      <c r="AK33" s="1069">
        <v>117</v>
      </c>
      <c r="AL33" s="1060"/>
      <c r="AM33" s="1060"/>
      <c r="AN33" s="1060"/>
      <c r="AO33" s="1060"/>
      <c r="AP33" s="1060">
        <v>14682</v>
      </c>
      <c r="AQ33" s="1060"/>
      <c r="AR33" s="1060"/>
      <c r="AS33" s="1060"/>
      <c r="AT33" s="1060"/>
      <c r="AU33" s="1060">
        <v>984</v>
      </c>
      <c r="AV33" s="1060"/>
      <c r="AW33" s="1060"/>
      <c r="AX33" s="1060"/>
      <c r="AY33" s="1060"/>
      <c r="AZ33" s="1131" t="s">
        <v>601</v>
      </c>
      <c r="BA33" s="1131"/>
      <c r="BB33" s="1131"/>
      <c r="BC33" s="1131"/>
      <c r="BD33" s="1131"/>
      <c r="BE33" s="1121" t="s">
        <v>400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401</v>
      </c>
      <c r="C34" s="1127"/>
      <c r="D34" s="1127"/>
      <c r="E34" s="1127"/>
      <c r="F34" s="1127"/>
      <c r="G34" s="1127"/>
      <c r="H34" s="1127"/>
      <c r="I34" s="1127"/>
      <c r="J34" s="1127"/>
      <c r="K34" s="1127"/>
      <c r="L34" s="1127"/>
      <c r="M34" s="1127"/>
      <c r="N34" s="1127"/>
      <c r="O34" s="1127"/>
      <c r="P34" s="1128"/>
      <c r="Q34" s="1132">
        <v>5544</v>
      </c>
      <c r="R34" s="1133"/>
      <c r="S34" s="1133"/>
      <c r="T34" s="1133"/>
      <c r="U34" s="1133"/>
      <c r="V34" s="1133">
        <v>5374</v>
      </c>
      <c r="W34" s="1133"/>
      <c r="X34" s="1133"/>
      <c r="Y34" s="1133"/>
      <c r="Z34" s="1133"/>
      <c r="AA34" s="1133">
        <v>170</v>
      </c>
      <c r="AB34" s="1133"/>
      <c r="AC34" s="1133"/>
      <c r="AD34" s="1133"/>
      <c r="AE34" s="1134"/>
      <c r="AF34" s="1108">
        <v>801</v>
      </c>
      <c r="AG34" s="1109"/>
      <c r="AH34" s="1109"/>
      <c r="AI34" s="1109"/>
      <c r="AJ34" s="1110"/>
      <c r="AK34" s="1069">
        <v>1919</v>
      </c>
      <c r="AL34" s="1060"/>
      <c r="AM34" s="1060"/>
      <c r="AN34" s="1060"/>
      <c r="AO34" s="1060"/>
      <c r="AP34" s="1060">
        <v>38297</v>
      </c>
      <c r="AQ34" s="1060"/>
      <c r="AR34" s="1060"/>
      <c r="AS34" s="1060"/>
      <c r="AT34" s="1060"/>
      <c r="AU34" s="1060">
        <v>21753</v>
      </c>
      <c r="AV34" s="1060"/>
      <c r="AW34" s="1060"/>
      <c r="AX34" s="1060"/>
      <c r="AY34" s="1060"/>
      <c r="AZ34" s="1131" t="s">
        <v>601</v>
      </c>
      <c r="BA34" s="1131"/>
      <c r="BB34" s="1131"/>
      <c r="BC34" s="1131"/>
      <c r="BD34" s="1131"/>
      <c r="BE34" s="1121" t="s">
        <v>402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403</v>
      </c>
      <c r="C35" s="1127"/>
      <c r="D35" s="1127"/>
      <c r="E35" s="1127"/>
      <c r="F35" s="1127"/>
      <c r="G35" s="1127"/>
      <c r="H35" s="1127"/>
      <c r="I35" s="1127"/>
      <c r="J35" s="1127"/>
      <c r="K35" s="1127"/>
      <c r="L35" s="1127"/>
      <c r="M35" s="1127"/>
      <c r="N35" s="1127"/>
      <c r="O35" s="1127"/>
      <c r="P35" s="1128"/>
      <c r="Q35" s="1132">
        <v>737</v>
      </c>
      <c r="R35" s="1133"/>
      <c r="S35" s="1133"/>
      <c r="T35" s="1133"/>
      <c r="U35" s="1133"/>
      <c r="V35" s="1133">
        <v>695</v>
      </c>
      <c r="W35" s="1133"/>
      <c r="X35" s="1133"/>
      <c r="Y35" s="1133"/>
      <c r="Z35" s="1133"/>
      <c r="AA35" s="1133">
        <v>42</v>
      </c>
      <c r="AB35" s="1133"/>
      <c r="AC35" s="1133"/>
      <c r="AD35" s="1133"/>
      <c r="AE35" s="1134"/>
      <c r="AF35" s="1108">
        <v>50</v>
      </c>
      <c r="AG35" s="1109"/>
      <c r="AH35" s="1109"/>
      <c r="AI35" s="1109"/>
      <c r="AJ35" s="1110"/>
      <c r="AK35" s="1069">
        <v>348</v>
      </c>
      <c r="AL35" s="1060"/>
      <c r="AM35" s="1060"/>
      <c r="AN35" s="1060"/>
      <c r="AO35" s="1060"/>
      <c r="AP35" s="1060">
        <v>2523</v>
      </c>
      <c r="AQ35" s="1060"/>
      <c r="AR35" s="1060"/>
      <c r="AS35" s="1060"/>
      <c r="AT35" s="1060"/>
      <c r="AU35" s="1060">
        <v>2449</v>
      </c>
      <c r="AV35" s="1060"/>
      <c r="AW35" s="1060"/>
      <c r="AX35" s="1060"/>
      <c r="AY35" s="1060"/>
      <c r="AZ35" s="1131" t="s">
        <v>601</v>
      </c>
      <c r="BA35" s="1131"/>
      <c r="BB35" s="1131"/>
      <c r="BC35" s="1131"/>
      <c r="BD35" s="1131"/>
      <c r="BE35" s="1121" t="s">
        <v>400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404</v>
      </c>
      <c r="C36" s="1127"/>
      <c r="D36" s="1127"/>
      <c r="E36" s="1127"/>
      <c r="F36" s="1127"/>
      <c r="G36" s="1127"/>
      <c r="H36" s="1127"/>
      <c r="I36" s="1127"/>
      <c r="J36" s="1127"/>
      <c r="K36" s="1127"/>
      <c r="L36" s="1127"/>
      <c r="M36" s="1127"/>
      <c r="N36" s="1127"/>
      <c r="O36" s="1127"/>
      <c r="P36" s="1128"/>
      <c r="Q36" s="1132">
        <v>30</v>
      </c>
      <c r="R36" s="1133"/>
      <c r="S36" s="1133"/>
      <c r="T36" s="1133"/>
      <c r="U36" s="1133"/>
      <c r="V36" s="1133">
        <v>30</v>
      </c>
      <c r="W36" s="1133"/>
      <c r="X36" s="1133"/>
      <c r="Y36" s="1133"/>
      <c r="Z36" s="1133"/>
      <c r="AA36" s="1133" t="s">
        <v>606</v>
      </c>
      <c r="AB36" s="1133"/>
      <c r="AC36" s="1133"/>
      <c r="AD36" s="1133"/>
      <c r="AE36" s="1134"/>
      <c r="AF36" s="1108">
        <v>5</v>
      </c>
      <c r="AG36" s="1109"/>
      <c r="AH36" s="1109"/>
      <c r="AI36" s="1109"/>
      <c r="AJ36" s="1110"/>
      <c r="AK36" s="1069">
        <v>13</v>
      </c>
      <c r="AL36" s="1060"/>
      <c r="AM36" s="1060"/>
      <c r="AN36" s="1060"/>
      <c r="AO36" s="1060"/>
      <c r="AP36" s="1060">
        <v>112</v>
      </c>
      <c r="AQ36" s="1060"/>
      <c r="AR36" s="1060"/>
      <c r="AS36" s="1060"/>
      <c r="AT36" s="1060"/>
      <c r="AU36" s="1060">
        <v>112</v>
      </c>
      <c r="AV36" s="1060"/>
      <c r="AW36" s="1060"/>
      <c r="AX36" s="1060"/>
      <c r="AY36" s="1060"/>
      <c r="AZ36" s="1131" t="s">
        <v>601</v>
      </c>
      <c r="BA36" s="1131"/>
      <c r="BB36" s="1131"/>
      <c r="BC36" s="1131"/>
      <c r="BD36" s="1131"/>
      <c r="BE36" s="1121" t="s">
        <v>400</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405</v>
      </c>
      <c r="C37" s="1127"/>
      <c r="D37" s="1127"/>
      <c r="E37" s="1127"/>
      <c r="F37" s="1127"/>
      <c r="G37" s="1127"/>
      <c r="H37" s="1127"/>
      <c r="I37" s="1127"/>
      <c r="J37" s="1127"/>
      <c r="K37" s="1127"/>
      <c r="L37" s="1127"/>
      <c r="M37" s="1127"/>
      <c r="N37" s="1127"/>
      <c r="O37" s="1127"/>
      <c r="P37" s="1128"/>
      <c r="Q37" s="1132">
        <v>79</v>
      </c>
      <c r="R37" s="1133"/>
      <c r="S37" s="1133"/>
      <c r="T37" s="1133"/>
      <c r="U37" s="1133"/>
      <c r="V37" s="1133">
        <v>79</v>
      </c>
      <c r="W37" s="1133"/>
      <c r="X37" s="1133"/>
      <c r="Y37" s="1133"/>
      <c r="Z37" s="1133"/>
      <c r="AA37" s="1133" t="s">
        <v>606</v>
      </c>
      <c r="AB37" s="1133"/>
      <c r="AC37" s="1133"/>
      <c r="AD37" s="1133"/>
      <c r="AE37" s="1134"/>
      <c r="AF37" s="1108" t="s">
        <v>406</v>
      </c>
      <c r="AG37" s="1109"/>
      <c r="AH37" s="1109"/>
      <c r="AI37" s="1109"/>
      <c r="AJ37" s="1110"/>
      <c r="AK37" s="1069">
        <v>75</v>
      </c>
      <c r="AL37" s="1060"/>
      <c r="AM37" s="1060"/>
      <c r="AN37" s="1060"/>
      <c r="AO37" s="1060"/>
      <c r="AP37" s="1060" t="s">
        <v>601</v>
      </c>
      <c r="AQ37" s="1060"/>
      <c r="AR37" s="1060"/>
      <c r="AS37" s="1060"/>
      <c r="AT37" s="1060"/>
      <c r="AU37" s="1060" t="s">
        <v>601</v>
      </c>
      <c r="AV37" s="1060"/>
      <c r="AW37" s="1060"/>
      <c r="AX37" s="1060"/>
      <c r="AY37" s="1060"/>
      <c r="AZ37" s="1131" t="s">
        <v>601</v>
      </c>
      <c r="BA37" s="1131"/>
      <c r="BB37" s="1131"/>
      <c r="BC37" s="1131"/>
      <c r="BD37" s="1131"/>
      <c r="BE37" s="1121" t="s">
        <v>407</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408</v>
      </c>
      <c r="C38" s="1127"/>
      <c r="D38" s="1127"/>
      <c r="E38" s="1127"/>
      <c r="F38" s="1127"/>
      <c r="G38" s="1127"/>
      <c r="H38" s="1127"/>
      <c r="I38" s="1127"/>
      <c r="J38" s="1127"/>
      <c r="K38" s="1127"/>
      <c r="L38" s="1127"/>
      <c r="M38" s="1127"/>
      <c r="N38" s="1127"/>
      <c r="O38" s="1127"/>
      <c r="P38" s="1128"/>
      <c r="Q38" s="1132">
        <v>787</v>
      </c>
      <c r="R38" s="1133"/>
      <c r="S38" s="1133"/>
      <c r="T38" s="1133"/>
      <c r="U38" s="1133"/>
      <c r="V38" s="1133">
        <v>787</v>
      </c>
      <c r="W38" s="1133"/>
      <c r="X38" s="1133"/>
      <c r="Y38" s="1133"/>
      <c r="Z38" s="1133"/>
      <c r="AA38" s="1133" t="s">
        <v>607</v>
      </c>
      <c r="AB38" s="1133"/>
      <c r="AC38" s="1133"/>
      <c r="AD38" s="1133"/>
      <c r="AE38" s="1134"/>
      <c r="AF38" s="1108" t="s">
        <v>129</v>
      </c>
      <c r="AG38" s="1109"/>
      <c r="AH38" s="1109"/>
      <c r="AI38" s="1109"/>
      <c r="AJ38" s="1110"/>
      <c r="AK38" s="1069">
        <v>127</v>
      </c>
      <c r="AL38" s="1060"/>
      <c r="AM38" s="1060"/>
      <c r="AN38" s="1060"/>
      <c r="AO38" s="1060"/>
      <c r="AP38" s="1060">
        <v>2732</v>
      </c>
      <c r="AQ38" s="1060"/>
      <c r="AR38" s="1060"/>
      <c r="AS38" s="1060"/>
      <c r="AT38" s="1060"/>
      <c r="AU38" s="1060">
        <v>1954</v>
      </c>
      <c r="AV38" s="1060"/>
      <c r="AW38" s="1060"/>
      <c r="AX38" s="1060"/>
      <c r="AY38" s="1060"/>
      <c r="AZ38" s="1131" t="s">
        <v>601</v>
      </c>
      <c r="BA38" s="1131"/>
      <c r="BB38" s="1131"/>
      <c r="BC38" s="1131"/>
      <c r="BD38" s="1131"/>
      <c r="BE38" s="1121" t="s">
        <v>407</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t="s">
        <v>409</v>
      </c>
      <c r="C39" s="1127"/>
      <c r="D39" s="1127"/>
      <c r="E39" s="1127"/>
      <c r="F39" s="1127"/>
      <c r="G39" s="1127"/>
      <c r="H39" s="1127"/>
      <c r="I39" s="1127"/>
      <c r="J39" s="1127"/>
      <c r="K39" s="1127"/>
      <c r="L39" s="1127"/>
      <c r="M39" s="1127"/>
      <c r="N39" s="1127"/>
      <c r="O39" s="1127"/>
      <c r="P39" s="1128"/>
      <c r="Q39" s="1132">
        <v>7</v>
      </c>
      <c r="R39" s="1133"/>
      <c r="S39" s="1133"/>
      <c r="T39" s="1133"/>
      <c r="U39" s="1133"/>
      <c r="V39" s="1133">
        <v>7</v>
      </c>
      <c r="W39" s="1133"/>
      <c r="X39" s="1133"/>
      <c r="Y39" s="1133"/>
      <c r="Z39" s="1133"/>
      <c r="AA39" s="1133" t="s">
        <v>606</v>
      </c>
      <c r="AB39" s="1133"/>
      <c r="AC39" s="1133"/>
      <c r="AD39" s="1133"/>
      <c r="AE39" s="1134"/>
      <c r="AF39" s="1108" t="s">
        <v>129</v>
      </c>
      <c r="AG39" s="1109"/>
      <c r="AH39" s="1109"/>
      <c r="AI39" s="1109"/>
      <c r="AJ39" s="1110"/>
      <c r="AK39" s="1069" t="s">
        <v>609</v>
      </c>
      <c r="AL39" s="1060"/>
      <c r="AM39" s="1060"/>
      <c r="AN39" s="1060"/>
      <c r="AO39" s="1060"/>
      <c r="AP39" s="1060">
        <v>6600</v>
      </c>
      <c r="AQ39" s="1060"/>
      <c r="AR39" s="1060"/>
      <c r="AS39" s="1060"/>
      <c r="AT39" s="1060"/>
      <c r="AU39" s="1060" t="s">
        <v>601</v>
      </c>
      <c r="AV39" s="1060"/>
      <c r="AW39" s="1060"/>
      <c r="AX39" s="1060"/>
      <c r="AY39" s="1060"/>
      <c r="AZ39" s="1131" t="s">
        <v>601</v>
      </c>
      <c r="BA39" s="1131"/>
      <c r="BB39" s="1131"/>
      <c r="BC39" s="1131"/>
      <c r="BD39" s="1131"/>
      <c r="BE39" s="1121" t="s">
        <v>407</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382</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4670</v>
      </c>
      <c r="AG63" s="1048"/>
      <c r="AH63" s="1048"/>
      <c r="AI63" s="1048"/>
      <c r="AJ63" s="1119"/>
      <c r="AK63" s="1120"/>
      <c r="AL63" s="1052"/>
      <c r="AM63" s="1052"/>
      <c r="AN63" s="1052"/>
      <c r="AO63" s="1052"/>
      <c r="AP63" s="1048">
        <f>SUM(AP28:AT62)</f>
        <v>64946</v>
      </c>
      <c r="AQ63" s="1048"/>
      <c r="AR63" s="1048"/>
      <c r="AS63" s="1048"/>
      <c r="AT63" s="1048"/>
      <c r="AU63" s="1048">
        <f>SUM(AU28:AY62)</f>
        <v>27252</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418</v>
      </c>
      <c r="AL66" s="1085"/>
      <c r="AM66" s="1085"/>
      <c r="AN66" s="1085"/>
      <c r="AO66" s="1086"/>
      <c r="AP66" s="1090" t="s">
        <v>391</v>
      </c>
      <c r="AQ66" s="1091"/>
      <c r="AR66" s="1091"/>
      <c r="AS66" s="1091"/>
      <c r="AT66" s="1092"/>
      <c r="AU66" s="1090" t="s">
        <v>419</v>
      </c>
      <c r="AV66" s="1091"/>
      <c r="AW66" s="1091"/>
      <c r="AX66" s="1091"/>
      <c r="AY66" s="1092"/>
      <c r="AZ66" s="1090" t="s">
        <v>368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589</v>
      </c>
      <c r="C68" s="1075"/>
      <c r="D68" s="1075"/>
      <c r="E68" s="1075"/>
      <c r="F68" s="1075"/>
      <c r="G68" s="1075"/>
      <c r="H68" s="1075"/>
      <c r="I68" s="1075"/>
      <c r="J68" s="1075"/>
      <c r="K68" s="1075"/>
      <c r="L68" s="1075"/>
      <c r="M68" s="1075"/>
      <c r="N68" s="1075"/>
      <c r="O68" s="1075"/>
      <c r="P68" s="1076"/>
      <c r="Q68" s="1077">
        <v>338</v>
      </c>
      <c r="R68" s="1071"/>
      <c r="S68" s="1071"/>
      <c r="T68" s="1071"/>
      <c r="U68" s="1071"/>
      <c r="V68" s="1071">
        <v>317</v>
      </c>
      <c r="W68" s="1071"/>
      <c r="X68" s="1071"/>
      <c r="Y68" s="1071"/>
      <c r="Z68" s="1071"/>
      <c r="AA68" s="1071">
        <v>21</v>
      </c>
      <c r="AB68" s="1071"/>
      <c r="AC68" s="1071"/>
      <c r="AD68" s="1071"/>
      <c r="AE68" s="1071"/>
      <c r="AF68" s="1071">
        <v>21</v>
      </c>
      <c r="AG68" s="1071"/>
      <c r="AH68" s="1071"/>
      <c r="AI68" s="1071"/>
      <c r="AJ68" s="1071"/>
      <c r="AK68" s="1071">
        <v>2</v>
      </c>
      <c r="AL68" s="1071"/>
      <c r="AM68" s="1071"/>
      <c r="AN68" s="1071"/>
      <c r="AO68" s="1071"/>
      <c r="AP68" s="1071" t="s">
        <v>600</v>
      </c>
      <c r="AQ68" s="1071"/>
      <c r="AR68" s="1071"/>
      <c r="AS68" s="1071"/>
      <c r="AT68" s="1071"/>
      <c r="AU68" s="1071" t="s">
        <v>600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590</v>
      </c>
      <c r="C69" s="1064"/>
      <c r="D69" s="1064"/>
      <c r="E69" s="1064"/>
      <c r="F69" s="1064"/>
      <c r="G69" s="1064"/>
      <c r="H69" s="1064"/>
      <c r="I69" s="1064"/>
      <c r="J69" s="1064"/>
      <c r="K69" s="1064"/>
      <c r="L69" s="1064"/>
      <c r="M69" s="1064"/>
      <c r="N69" s="1064"/>
      <c r="O69" s="1064"/>
      <c r="P69" s="1065"/>
      <c r="Q69" s="1066">
        <v>1250</v>
      </c>
      <c r="R69" s="1060"/>
      <c r="S69" s="1060"/>
      <c r="T69" s="1060"/>
      <c r="U69" s="1060"/>
      <c r="V69" s="1060">
        <v>1250</v>
      </c>
      <c r="W69" s="1060"/>
      <c r="X69" s="1060"/>
      <c r="Y69" s="1060"/>
      <c r="Z69" s="1060"/>
      <c r="AA69" s="1060" t="s">
        <v>600</v>
      </c>
      <c r="AB69" s="1060"/>
      <c r="AC69" s="1060"/>
      <c r="AD69" s="1060"/>
      <c r="AE69" s="1060"/>
      <c r="AF69" s="1060" t="s">
        <v>600</v>
      </c>
      <c r="AG69" s="1060"/>
      <c r="AH69" s="1060"/>
      <c r="AI69" s="1060"/>
      <c r="AJ69" s="1060"/>
      <c r="AK69" s="1060" t="s">
        <v>600</v>
      </c>
      <c r="AL69" s="1060"/>
      <c r="AM69" s="1060"/>
      <c r="AN69" s="1060"/>
      <c r="AO69" s="1060"/>
      <c r="AP69" s="1060">
        <v>7715</v>
      </c>
      <c r="AQ69" s="1060"/>
      <c r="AR69" s="1060"/>
      <c r="AS69" s="1060"/>
      <c r="AT69" s="1060"/>
      <c r="AU69" s="1060">
        <v>1843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591</v>
      </c>
      <c r="C70" s="1064"/>
      <c r="D70" s="1064"/>
      <c r="E70" s="1064"/>
      <c r="F70" s="1064"/>
      <c r="G70" s="1064"/>
      <c r="H70" s="1064"/>
      <c r="I70" s="1064"/>
      <c r="J70" s="1064"/>
      <c r="K70" s="1064"/>
      <c r="L70" s="1064"/>
      <c r="M70" s="1064"/>
      <c r="N70" s="1064"/>
      <c r="O70" s="1064"/>
      <c r="P70" s="1065"/>
      <c r="Q70" s="1066">
        <v>547</v>
      </c>
      <c r="R70" s="1060"/>
      <c r="S70" s="1060"/>
      <c r="T70" s="1060"/>
      <c r="U70" s="1060"/>
      <c r="V70" s="1060">
        <v>544</v>
      </c>
      <c r="W70" s="1060"/>
      <c r="X70" s="1060"/>
      <c r="Y70" s="1060"/>
      <c r="Z70" s="1060"/>
      <c r="AA70" s="1060">
        <v>3</v>
      </c>
      <c r="AB70" s="1060"/>
      <c r="AC70" s="1060"/>
      <c r="AD70" s="1060"/>
      <c r="AE70" s="1060"/>
      <c r="AF70" s="1060">
        <v>3</v>
      </c>
      <c r="AG70" s="1060"/>
      <c r="AH70" s="1060"/>
      <c r="AI70" s="1060"/>
      <c r="AJ70" s="1060"/>
      <c r="AK70" s="1060">
        <v>265</v>
      </c>
      <c r="AL70" s="1060"/>
      <c r="AM70" s="1060"/>
      <c r="AN70" s="1060"/>
      <c r="AO70" s="1060"/>
      <c r="AP70" s="1060" t="s">
        <v>600</v>
      </c>
      <c r="AQ70" s="1060"/>
      <c r="AR70" s="1060"/>
      <c r="AS70" s="1060"/>
      <c r="AT70" s="1060"/>
      <c r="AU70" s="1060" t="s">
        <v>600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592</v>
      </c>
      <c r="C71" s="1064"/>
      <c r="D71" s="1064"/>
      <c r="E71" s="1064"/>
      <c r="F71" s="1064"/>
      <c r="G71" s="1064"/>
      <c r="H71" s="1064"/>
      <c r="I71" s="1064"/>
      <c r="J71" s="1064"/>
      <c r="K71" s="1064"/>
      <c r="L71" s="1064"/>
      <c r="M71" s="1064"/>
      <c r="N71" s="1064"/>
      <c r="O71" s="1064"/>
      <c r="P71" s="1065"/>
      <c r="Q71" s="1066">
        <v>842</v>
      </c>
      <c r="R71" s="1060"/>
      <c r="S71" s="1060"/>
      <c r="T71" s="1060"/>
      <c r="U71" s="1060"/>
      <c r="V71" s="1060">
        <v>841</v>
      </c>
      <c r="W71" s="1060"/>
      <c r="X71" s="1060"/>
      <c r="Y71" s="1060"/>
      <c r="Z71" s="1060"/>
      <c r="AA71" s="1060">
        <v>1</v>
      </c>
      <c r="AB71" s="1060"/>
      <c r="AC71" s="1060"/>
      <c r="AD71" s="1060"/>
      <c r="AE71" s="1060"/>
      <c r="AF71" s="1060">
        <v>1</v>
      </c>
      <c r="AG71" s="1060"/>
      <c r="AH71" s="1060"/>
      <c r="AI71" s="1060"/>
      <c r="AJ71" s="1060"/>
      <c r="AK71" s="1060">
        <v>62</v>
      </c>
      <c r="AL71" s="1060"/>
      <c r="AM71" s="1060"/>
      <c r="AN71" s="1060"/>
      <c r="AO71" s="1060"/>
      <c r="AP71" s="1060" t="s">
        <v>600</v>
      </c>
      <c r="AQ71" s="1060"/>
      <c r="AR71" s="1060"/>
      <c r="AS71" s="1060"/>
      <c r="AT71" s="1060"/>
      <c r="AU71" s="1060" t="s">
        <v>600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593</v>
      </c>
      <c r="C72" s="1064"/>
      <c r="D72" s="1064"/>
      <c r="E72" s="1064"/>
      <c r="F72" s="1064"/>
      <c r="G72" s="1064"/>
      <c r="H72" s="1064"/>
      <c r="I72" s="1064"/>
      <c r="J72" s="1064"/>
      <c r="K72" s="1064"/>
      <c r="L72" s="1064"/>
      <c r="M72" s="1064"/>
      <c r="N72" s="1064"/>
      <c r="O72" s="1064"/>
      <c r="P72" s="1065"/>
      <c r="Q72" s="1066">
        <v>190</v>
      </c>
      <c r="R72" s="1060"/>
      <c r="S72" s="1060"/>
      <c r="T72" s="1060"/>
      <c r="U72" s="1060"/>
      <c r="V72" s="1060">
        <v>188</v>
      </c>
      <c r="W72" s="1060"/>
      <c r="X72" s="1060"/>
      <c r="Y72" s="1060"/>
      <c r="Z72" s="1060"/>
      <c r="AA72" s="1060">
        <v>2</v>
      </c>
      <c r="AB72" s="1060"/>
      <c r="AC72" s="1060"/>
      <c r="AD72" s="1060"/>
      <c r="AE72" s="1060"/>
      <c r="AF72" s="1060">
        <v>2</v>
      </c>
      <c r="AG72" s="1060"/>
      <c r="AH72" s="1060"/>
      <c r="AI72" s="1060"/>
      <c r="AJ72" s="1060"/>
      <c r="AK72" s="1060" t="s">
        <v>600</v>
      </c>
      <c r="AL72" s="1060"/>
      <c r="AM72" s="1060"/>
      <c r="AN72" s="1060"/>
      <c r="AO72" s="1060"/>
      <c r="AP72" s="1060" t="s">
        <v>600</v>
      </c>
      <c r="AQ72" s="1060"/>
      <c r="AR72" s="1060"/>
      <c r="AS72" s="1060"/>
      <c r="AT72" s="1060"/>
      <c r="AU72" s="1060" t="s">
        <v>600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594</v>
      </c>
      <c r="C73" s="1064"/>
      <c r="D73" s="1064"/>
      <c r="E73" s="1064"/>
      <c r="F73" s="1064"/>
      <c r="G73" s="1064"/>
      <c r="H73" s="1064"/>
      <c r="I73" s="1064"/>
      <c r="J73" s="1064"/>
      <c r="K73" s="1064"/>
      <c r="L73" s="1064"/>
      <c r="M73" s="1064"/>
      <c r="N73" s="1064"/>
      <c r="O73" s="1064"/>
      <c r="P73" s="1065"/>
      <c r="Q73" s="1066">
        <v>26</v>
      </c>
      <c r="R73" s="1060"/>
      <c r="S73" s="1060"/>
      <c r="T73" s="1060"/>
      <c r="U73" s="1060"/>
      <c r="V73" s="1060">
        <v>26</v>
      </c>
      <c r="W73" s="1060"/>
      <c r="X73" s="1060"/>
      <c r="Y73" s="1060"/>
      <c r="Z73" s="1060"/>
      <c r="AA73" s="1060">
        <v>0</v>
      </c>
      <c r="AB73" s="1060"/>
      <c r="AC73" s="1060"/>
      <c r="AD73" s="1060"/>
      <c r="AE73" s="1060"/>
      <c r="AF73" s="1060">
        <v>0</v>
      </c>
      <c r="AG73" s="1060"/>
      <c r="AH73" s="1060"/>
      <c r="AI73" s="1060"/>
      <c r="AJ73" s="1060"/>
      <c r="AK73" s="1060">
        <v>10</v>
      </c>
      <c r="AL73" s="1060"/>
      <c r="AM73" s="1060"/>
      <c r="AN73" s="1060"/>
      <c r="AO73" s="1060"/>
      <c r="AP73" s="1060" t="s">
        <v>600</v>
      </c>
      <c r="AQ73" s="1060"/>
      <c r="AR73" s="1060"/>
      <c r="AS73" s="1060"/>
      <c r="AT73" s="1060"/>
      <c r="AU73" s="1060" t="s">
        <v>600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595</v>
      </c>
      <c r="C74" s="1064"/>
      <c r="D74" s="1064"/>
      <c r="E74" s="1064"/>
      <c r="F74" s="1064"/>
      <c r="G74" s="1064"/>
      <c r="H74" s="1064"/>
      <c r="I74" s="1064"/>
      <c r="J74" s="1064"/>
      <c r="K74" s="1064"/>
      <c r="L74" s="1064"/>
      <c r="M74" s="1064"/>
      <c r="N74" s="1064"/>
      <c r="O74" s="1064"/>
      <c r="P74" s="1065"/>
      <c r="Q74" s="1066">
        <v>14</v>
      </c>
      <c r="R74" s="1060"/>
      <c r="S74" s="1060"/>
      <c r="T74" s="1060"/>
      <c r="U74" s="1060"/>
      <c r="V74" s="1060">
        <v>10</v>
      </c>
      <c r="W74" s="1060"/>
      <c r="X74" s="1060"/>
      <c r="Y74" s="1060"/>
      <c r="Z74" s="1060"/>
      <c r="AA74" s="1060">
        <v>5</v>
      </c>
      <c r="AB74" s="1060"/>
      <c r="AC74" s="1060"/>
      <c r="AD74" s="1060"/>
      <c r="AE74" s="1060"/>
      <c r="AF74" s="1060">
        <v>5</v>
      </c>
      <c r="AG74" s="1060"/>
      <c r="AH74" s="1060"/>
      <c r="AI74" s="1060"/>
      <c r="AJ74" s="1060"/>
      <c r="AK74" s="1060" t="s">
        <v>600</v>
      </c>
      <c r="AL74" s="1060"/>
      <c r="AM74" s="1060"/>
      <c r="AN74" s="1060"/>
      <c r="AO74" s="1060"/>
      <c r="AP74" s="1060" t="s">
        <v>600</v>
      </c>
      <c r="AQ74" s="1060"/>
      <c r="AR74" s="1060"/>
      <c r="AS74" s="1060"/>
      <c r="AT74" s="1060"/>
      <c r="AU74" s="1060" t="s">
        <v>600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596</v>
      </c>
      <c r="C75" s="1064"/>
      <c r="D75" s="1064"/>
      <c r="E75" s="1064"/>
      <c r="F75" s="1064"/>
      <c r="G75" s="1064"/>
      <c r="H75" s="1064"/>
      <c r="I75" s="1064"/>
      <c r="J75" s="1064"/>
      <c r="K75" s="1064"/>
      <c r="L75" s="1064"/>
      <c r="M75" s="1064"/>
      <c r="N75" s="1064"/>
      <c r="O75" s="1064"/>
      <c r="P75" s="1065"/>
      <c r="Q75" s="1067">
        <v>36</v>
      </c>
      <c r="R75" s="1068"/>
      <c r="S75" s="1068"/>
      <c r="T75" s="1068"/>
      <c r="U75" s="1069"/>
      <c r="V75" s="1070">
        <v>32</v>
      </c>
      <c r="W75" s="1068"/>
      <c r="X75" s="1068"/>
      <c r="Y75" s="1068"/>
      <c r="Z75" s="1069"/>
      <c r="AA75" s="1070">
        <v>4</v>
      </c>
      <c r="AB75" s="1068"/>
      <c r="AC75" s="1068"/>
      <c r="AD75" s="1068"/>
      <c r="AE75" s="1069"/>
      <c r="AF75" s="1070">
        <v>4</v>
      </c>
      <c r="AG75" s="1068"/>
      <c r="AH75" s="1068"/>
      <c r="AI75" s="1068"/>
      <c r="AJ75" s="1069"/>
      <c r="AK75" s="1070" t="s">
        <v>600</v>
      </c>
      <c r="AL75" s="1068"/>
      <c r="AM75" s="1068"/>
      <c r="AN75" s="1068"/>
      <c r="AO75" s="1069"/>
      <c r="AP75" s="1060" t="s">
        <v>600</v>
      </c>
      <c r="AQ75" s="1060"/>
      <c r="AR75" s="1060"/>
      <c r="AS75" s="1060"/>
      <c r="AT75" s="1060"/>
      <c r="AU75" s="1060" t="s">
        <v>600</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597</v>
      </c>
      <c r="C76" s="1064"/>
      <c r="D76" s="1064"/>
      <c r="E76" s="1064"/>
      <c r="F76" s="1064"/>
      <c r="G76" s="1064"/>
      <c r="H76" s="1064"/>
      <c r="I76" s="1064"/>
      <c r="J76" s="1064"/>
      <c r="K76" s="1064"/>
      <c r="L76" s="1064"/>
      <c r="M76" s="1064"/>
      <c r="N76" s="1064"/>
      <c r="O76" s="1064"/>
      <c r="P76" s="1065"/>
      <c r="Q76" s="1067">
        <v>35</v>
      </c>
      <c r="R76" s="1068"/>
      <c r="S76" s="1068"/>
      <c r="T76" s="1068"/>
      <c r="U76" s="1069"/>
      <c r="V76" s="1070">
        <v>34</v>
      </c>
      <c r="W76" s="1068"/>
      <c r="X76" s="1068"/>
      <c r="Y76" s="1068"/>
      <c r="Z76" s="1069"/>
      <c r="AA76" s="1070">
        <v>1</v>
      </c>
      <c r="AB76" s="1068"/>
      <c r="AC76" s="1068"/>
      <c r="AD76" s="1068"/>
      <c r="AE76" s="1069"/>
      <c r="AF76" s="1070">
        <v>1</v>
      </c>
      <c r="AG76" s="1068"/>
      <c r="AH76" s="1068"/>
      <c r="AI76" s="1068"/>
      <c r="AJ76" s="1069"/>
      <c r="AK76" s="1070">
        <v>2</v>
      </c>
      <c r="AL76" s="1068"/>
      <c r="AM76" s="1068"/>
      <c r="AN76" s="1068"/>
      <c r="AO76" s="1069"/>
      <c r="AP76" s="1060" t="s">
        <v>600</v>
      </c>
      <c r="AQ76" s="1060"/>
      <c r="AR76" s="1060"/>
      <c r="AS76" s="1060"/>
      <c r="AT76" s="1060"/>
      <c r="AU76" s="1060" t="s">
        <v>600</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598</v>
      </c>
      <c r="C77" s="1064"/>
      <c r="D77" s="1064"/>
      <c r="E77" s="1064"/>
      <c r="F77" s="1064"/>
      <c r="G77" s="1064"/>
      <c r="H77" s="1064"/>
      <c r="I77" s="1064"/>
      <c r="J77" s="1064"/>
      <c r="K77" s="1064"/>
      <c r="L77" s="1064"/>
      <c r="M77" s="1064"/>
      <c r="N77" s="1064"/>
      <c r="O77" s="1064"/>
      <c r="P77" s="1065"/>
      <c r="Q77" s="1067">
        <v>78</v>
      </c>
      <c r="R77" s="1068"/>
      <c r="S77" s="1068"/>
      <c r="T77" s="1068"/>
      <c r="U77" s="1069"/>
      <c r="V77" s="1070">
        <v>74</v>
      </c>
      <c r="W77" s="1068"/>
      <c r="X77" s="1068"/>
      <c r="Y77" s="1068"/>
      <c r="Z77" s="1069"/>
      <c r="AA77" s="1070">
        <v>4</v>
      </c>
      <c r="AB77" s="1068"/>
      <c r="AC77" s="1068"/>
      <c r="AD77" s="1068"/>
      <c r="AE77" s="1069"/>
      <c r="AF77" s="1070">
        <v>4</v>
      </c>
      <c r="AG77" s="1068"/>
      <c r="AH77" s="1068"/>
      <c r="AI77" s="1068"/>
      <c r="AJ77" s="1069"/>
      <c r="AK77" s="1070">
        <v>2</v>
      </c>
      <c r="AL77" s="1068"/>
      <c r="AM77" s="1068"/>
      <c r="AN77" s="1068"/>
      <c r="AO77" s="1069"/>
      <c r="AP77" s="1060" t="s">
        <v>600</v>
      </c>
      <c r="AQ77" s="1060"/>
      <c r="AR77" s="1060"/>
      <c r="AS77" s="1060"/>
      <c r="AT77" s="1060"/>
      <c r="AU77" s="1060" t="s">
        <v>600</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599</v>
      </c>
      <c r="C78" s="1064"/>
      <c r="D78" s="1064"/>
      <c r="E78" s="1064"/>
      <c r="F78" s="1064"/>
      <c r="G78" s="1064"/>
      <c r="H78" s="1064"/>
      <c r="I78" s="1064"/>
      <c r="J78" s="1064"/>
      <c r="K78" s="1064"/>
      <c r="L78" s="1064"/>
      <c r="M78" s="1064"/>
      <c r="N78" s="1064"/>
      <c r="O78" s="1064"/>
      <c r="P78" s="1065"/>
      <c r="Q78" s="1066">
        <v>238631</v>
      </c>
      <c r="R78" s="1060"/>
      <c r="S78" s="1060"/>
      <c r="T78" s="1060"/>
      <c r="U78" s="1060"/>
      <c r="V78" s="1060">
        <v>233551</v>
      </c>
      <c r="W78" s="1060"/>
      <c r="X78" s="1060"/>
      <c r="Y78" s="1060"/>
      <c r="Z78" s="1060"/>
      <c r="AA78" s="1060">
        <v>5080</v>
      </c>
      <c r="AB78" s="1060"/>
      <c r="AC78" s="1060"/>
      <c r="AD78" s="1060"/>
      <c r="AE78" s="1060"/>
      <c r="AF78" s="1060">
        <v>5080</v>
      </c>
      <c r="AG78" s="1060"/>
      <c r="AH78" s="1060"/>
      <c r="AI78" s="1060"/>
      <c r="AJ78" s="1060"/>
      <c r="AK78" s="1060">
        <v>671</v>
      </c>
      <c r="AL78" s="1060"/>
      <c r="AM78" s="1060"/>
      <c r="AN78" s="1060"/>
      <c r="AO78" s="1060"/>
      <c r="AP78" s="1060" t="s">
        <v>600</v>
      </c>
      <c r="AQ78" s="1060"/>
      <c r="AR78" s="1060"/>
      <c r="AS78" s="1060"/>
      <c r="AT78" s="1060"/>
      <c r="AU78" s="1060" t="s">
        <v>600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382</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SUM(AF68:AJ78)</f>
        <v>5121</v>
      </c>
      <c r="AG88" s="1048"/>
      <c r="AH88" s="1048"/>
      <c r="AI88" s="1048"/>
      <c r="AJ88" s="1048"/>
      <c r="AK88" s="1052"/>
      <c r="AL88" s="1052"/>
      <c r="AM88" s="1052"/>
      <c r="AN88" s="1052"/>
      <c r="AO88" s="1052"/>
      <c r="AP88" s="1048">
        <f>SUM(AP68:AT78)</f>
        <v>7715</v>
      </c>
      <c r="AQ88" s="1048"/>
      <c r="AR88" s="1048"/>
      <c r="AS88" s="1048"/>
      <c r="AT88" s="1048"/>
      <c r="AU88" s="1048">
        <f>SUM(AU68:AY78)</f>
        <v>1843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836</v>
      </c>
      <c r="CS102" s="1040"/>
      <c r="CT102" s="1040"/>
      <c r="CU102" s="1040"/>
      <c r="CV102" s="1041"/>
      <c r="CW102" s="1039">
        <f t="shared" ref="CW102" si="0">SUM(CW7:DA88)</f>
        <v>316</v>
      </c>
      <c r="CX102" s="1040"/>
      <c r="CY102" s="1040"/>
      <c r="CZ102" s="1040"/>
      <c r="DA102" s="1041"/>
      <c r="DB102" s="1039">
        <f t="shared" ref="DB102" si="1">SUM(DB7:DF88)</f>
        <v>0</v>
      </c>
      <c r="DC102" s="1040"/>
      <c r="DD102" s="1040"/>
      <c r="DE102" s="1040"/>
      <c r="DF102" s="1041"/>
      <c r="DG102" s="1039">
        <f t="shared" ref="DG102" si="2">SUM(DG7:DK88)</f>
        <v>0</v>
      </c>
      <c r="DH102" s="1040"/>
      <c r="DI102" s="1040"/>
      <c r="DJ102" s="1040"/>
      <c r="DK102" s="1041"/>
      <c r="DL102" s="1039">
        <f t="shared" ref="DL102" si="3">SUM(DL7:DP88)</f>
        <v>0</v>
      </c>
      <c r="DM102" s="1040"/>
      <c r="DN102" s="1040"/>
      <c r="DO102" s="1040"/>
      <c r="DP102" s="1041"/>
      <c r="DQ102" s="1039">
        <f t="shared" ref="DQ102" si="4">SUM(DQ7:DU88)</f>
        <v>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300</v>
      </c>
      <c r="AG109" s="983"/>
      <c r="AH109" s="983"/>
      <c r="AI109" s="983"/>
      <c r="AJ109" s="984"/>
      <c r="AK109" s="985" t="s">
        <v>299</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300</v>
      </c>
      <c r="BW109" s="983"/>
      <c r="BX109" s="983"/>
      <c r="BY109" s="983"/>
      <c r="BZ109" s="984"/>
      <c r="CA109" s="985" t="s">
        <v>299</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300</v>
      </c>
      <c r="DM109" s="983"/>
      <c r="DN109" s="983"/>
      <c r="DO109" s="983"/>
      <c r="DP109" s="984"/>
      <c r="DQ109" s="985" t="s">
        <v>299</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9211028</v>
      </c>
      <c r="AB110" s="976"/>
      <c r="AC110" s="976"/>
      <c r="AD110" s="976"/>
      <c r="AE110" s="977"/>
      <c r="AF110" s="978">
        <v>9309389</v>
      </c>
      <c r="AG110" s="976"/>
      <c r="AH110" s="976"/>
      <c r="AI110" s="976"/>
      <c r="AJ110" s="977"/>
      <c r="AK110" s="978">
        <v>9562213</v>
      </c>
      <c r="AL110" s="976"/>
      <c r="AM110" s="976"/>
      <c r="AN110" s="976"/>
      <c r="AO110" s="977"/>
      <c r="AP110" s="979">
        <v>25.5</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100677929</v>
      </c>
      <c r="BR110" s="923"/>
      <c r="BS110" s="923"/>
      <c r="BT110" s="923"/>
      <c r="BU110" s="923"/>
      <c r="BV110" s="923">
        <v>102483740</v>
      </c>
      <c r="BW110" s="923"/>
      <c r="BX110" s="923"/>
      <c r="BY110" s="923"/>
      <c r="BZ110" s="923"/>
      <c r="CA110" s="923">
        <v>104770523</v>
      </c>
      <c r="CB110" s="923"/>
      <c r="CC110" s="923"/>
      <c r="CD110" s="923"/>
      <c r="CE110" s="923"/>
      <c r="CF110" s="947">
        <v>279.60000000000002</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436</v>
      </c>
      <c r="DM110" s="923"/>
      <c r="DN110" s="923"/>
      <c r="DO110" s="923"/>
      <c r="DP110" s="923"/>
      <c r="DQ110" s="923" t="s">
        <v>436</v>
      </c>
      <c r="DR110" s="923"/>
      <c r="DS110" s="923"/>
      <c r="DT110" s="923"/>
      <c r="DU110" s="923"/>
      <c r="DV110" s="924" t="s">
        <v>129</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436</v>
      </c>
      <c r="AG111" s="1004"/>
      <c r="AH111" s="1004"/>
      <c r="AI111" s="1004"/>
      <c r="AJ111" s="1005"/>
      <c r="AK111" s="1006" t="s">
        <v>436</v>
      </c>
      <c r="AL111" s="1004"/>
      <c r="AM111" s="1004"/>
      <c r="AN111" s="1004"/>
      <c r="AO111" s="1005"/>
      <c r="AP111" s="1007" t="s">
        <v>436</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68069</v>
      </c>
      <c r="BR111" s="895"/>
      <c r="BS111" s="895"/>
      <c r="BT111" s="895"/>
      <c r="BU111" s="895"/>
      <c r="BV111" s="895">
        <v>43805</v>
      </c>
      <c r="BW111" s="895"/>
      <c r="BX111" s="895"/>
      <c r="BY111" s="895"/>
      <c r="BZ111" s="895"/>
      <c r="CA111" s="895">
        <v>23302</v>
      </c>
      <c r="CB111" s="895"/>
      <c r="CC111" s="895"/>
      <c r="CD111" s="895"/>
      <c r="CE111" s="895"/>
      <c r="CF111" s="956">
        <v>0.1</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436</v>
      </c>
      <c r="DH111" s="895"/>
      <c r="DI111" s="895"/>
      <c r="DJ111" s="895"/>
      <c r="DK111" s="895"/>
      <c r="DL111" s="895" t="s">
        <v>129</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129</v>
      </c>
      <c r="AG112" s="858"/>
      <c r="AH112" s="858"/>
      <c r="AI112" s="858"/>
      <c r="AJ112" s="859"/>
      <c r="AK112" s="860" t="s">
        <v>129</v>
      </c>
      <c r="AL112" s="858"/>
      <c r="AM112" s="858"/>
      <c r="AN112" s="858"/>
      <c r="AO112" s="859"/>
      <c r="AP112" s="905" t="s">
        <v>442</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29227941</v>
      </c>
      <c r="BR112" s="895"/>
      <c r="BS112" s="895"/>
      <c r="BT112" s="895"/>
      <c r="BU112" s="895"/>
      <c r="BV112" s="895">
        <v>28070804</v>
      </c>
      <c r="BW112" s="895"/>
      <c r="BX112" s="895"/>
      <c r="BY112" s="895"/>
      <c r="BZ112" s="895"/>
      <c r="CA112" s="895">
        <v>27257802</v>
      </c>
      <c r="CB112" s="895"/>
      <c r="CC112" s="895"/>
      <c r="CD112" s="895"/>
      <c r="CE112" s="895"/>
      <c r="CF112" s="956">
        <v>72.7</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442</v>
      </c>
      <c r="DM112" s="895"/>
      <c r="DN112" s="895"/>
      <c r="DO112" s="895"/>
      <c r="DP112" s="895"/>
      <c r="DQ112" s="895" t="s">
        <v>436</v>
      </c>
      <c r="DR112" s="895"/>
      <c r="DS112" s="895"/>
      <c r="DT112" s="895"/>
      <c r="DU112" s="895"/>
      <c r="DV112" s="872" t="s">
        <v>129</v>
      </c>
      <c r="DW112" s="872"/>
      <c r="DX112" s="872"/>
      <c r="DY112" s="872"/>
      <c r="DZ112" s="873"/>
    </row>
    <row r="113" spans="1:130" s="246" customFormat="1" ht="26.25" customHeight="1" x14ac:dyDescent="0.15">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2070081</v>
      </c>
      <c r="AB113" s="1004"/>
      <c r="AC113" s="1004"/>
      <c r="AD113" s="1004"/>
      <c r="AE113" s="1005"/>
      <c r="AF113" s="1006">
        <v>1913955</v>
      </c>
      <c r="AG113" s="1004"/>
      <c r="AH113" s="1004"/>
      <c r="AI113" s="1004"/>
      <c r="AJ113" s="1005"/>
      <c r="AK113" s="1006">
        <v>1899277</v>
      </c>
      <c r="AL113" s="1004"/>
      <c r="AM113" s="1004"/>
      <c r="AN113" s="1004"/>
      <c r="AO113" s="1005"/>
      <c r="AP113" s="1007">
        <v>5.0999999999999996</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2067324</v>
      </c>
      <c r="BR113" s="895"/>
      <c r="BS113" s="895"/>
      <c r="BT113" s="895"/>
      <c r="BU113" s="895"/>
      <c r="BV113" s="895">
        <v>1958132</v>
      </c>
      <c r="BW113" s="895"/>
      <c r="BX113" s="895"/>
      <c r="BY113" s="895"/>
      <c r="BZ113" s="895"/>
      <c r="CA113" s="895">
        <v>1842838</v>
      </c>
      <c r="CB113" s="895"/>
      <c r="CC113" s="895"/>
      <c r="CD113" s="895"/>
      <c r="CE113" s="895"/>
      <c r="CF113" s="956">
        <v>4.9000000000000004</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42267</v>
      </c>
      <c r="DH113" s="858"/>
      <c r="DI113" s="858"/>
      <c r="DJ113" s="858"/>
      <c r="DK113" s="859"/>
      <c r="DL113" s="860">
        <v>26873</v>
      </c>
      <c r="DM113" s="858"/>
      <c r="DN113" s="858"/>
      <c r="DO113" s="858"/>
      <c r="DP113" s="859"/>
      <c r="DQ113" s="860">
        <v>10981</v>
      </c>
      <c r="DR113" s="858"/>
      <c r="DS113" s="858"/>
      <c r="DT113" s="858"/>
      <c r="DU113" s="859"/>
      <c r="DV113" s="905">
        <v>0</v>
      </c>
      <c r="DW113" s="906"/>
      <c r="DX113" s="906"/>
      <c r="DY113" s="906"/>
      <c r="DZ113" s="907"/>
    </row>
    <row r="114" spans="1:130" s="246" customFormat="1" ht="26.25" customHeight="1" x14ac:dyDescent="0.15">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161793</v>
      </c>
      <c r="AB114" s="858"/>
      <c r="AC114" s="858"/>
      <c r="AD114" s="858"/>
      <c r="AE114" s="859"/>
      <c r="AF114" s="860">
        <v>160281</v>
      </c>
      <c r="AG114" s="858"/>
      <c r="AH114" s="858"/>
      <c r="AI114" s="858"/>
      <c r="AJ114" s="859"/>
      <c r="AK114" s="860">
        <v>167333</v>
      </c>
      <c r="AL114" s="858"/>
      <c r="AM114" s="858"/>
      <c r="AN114" s="858"/>
      <c r="AO114" s="859"/>
      <c r="AP114" s="905">
        <v>0.4</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13644527</v>
      </c>
      <c r="BR114" s="895"/>
      <c r="BS114" s="895"/>
      <c r="BT114" s="895"/>
      <c r="BU114" s="895"/>
      <c r="BV114" s="895">
        <v>13919332</v>
      </c>
      <c r="BW114" s="895"/>
      <c r="BX114" s="895"/>
      <c r="BY114" s="895"/>
      <c r="BZ114" s="895"/>
      <c r="CA114" s="895">
        <v>13682028</v>
      </c>
      <c r="CB114" s="895"/>
      <c r="CC114" s="895"/>
      <c r="CD114" s="895"/>
      <c r="CE114" s="895"/>
      <c r="CF114" s="956">
        <v>36.5</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442</v>
      </c>
      <c r="DH114" s="858"/>
      <c r="DI114" s="858"/>
      <c r="DJ114" s="858"/>
      <c r="DK114" s="859"/>
      <c r="DL114" s="860" t="s">
        <v>129</v>
      </c>
      <c r="DM114" s="858"/>
      <c r="DN114" s="858"/>
      <c r="DO114" s="858"/>
      <c r="DP114" s="859"/>
      <c r="DQ114" s="860" t="s">
        <v>442</v>
      </c>
      <c r="DR114" s="858"/>
      <c r="DS114" s="858"/>
      <c r="DT114" s="858"/>
      <c r="DU114" s="859"/>
      <c r="DV114" s="905" t="s">
        <v>436</v>
      </c>
      <c r="DW114" s="906"/>
      <c r="DX114" s="906"/>
      <c r="DY114" s="906"/>
      <c r="DZ114" s="907"/>
    </row>
    <row r="115" spans="1:130" s="246" customFormat="1" ht="26.25" customHeight="1" x14ac:dyDescent="0.15">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187237</v>
      </c>
      <c r="AB115" s="1004"/>
      <c r="AC115" s="1004"/>
      <c r="AD115" s="1004"/>
      <c r="AE115" s="1005"/>
      <c r="AF115" s="1006">
        <v>141486</v>
      </c>
      <c r="AG115" s="1004"/>
      <c r="AH115" s="1004"/>
      <c r="AI115" s="1004"/>
      <c r="AJ115" s="1005"/>
      <c r="AK115" s="1006">
        <v>221228</v>
      </c>
      <c r="AL115" s="1004"/>
      <c r="AM115" s="1004"/>
      <c r="AN115" s="1004"/>
      <c r="AO115" s="1005"/>
      <c r="AP115" s="1007">
        <v>0.6</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436</v>
      </c>
      <c r="BW115" s="895"/>
      <c r="BX115" s="895"/>
      <c r="BY115" s="895"/>
      <c r="BZ115" s="895"/>
      <c r="CA115" s="895" t="s">
        <v>442</v>
      </c>
      <c r="CB115" s="895"/>
      <c r="CC115" s="895"/>
      <c r="CD115" s="895"/>
      <c r="CE115" s="895"/>
      <c r="CF115" s="956" t="s">
        <v>436</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436</v>
      </c>
      <c r="DH115" s="858"/>
      <c r="DI115" s="858"/>
      <c r="DJ115" s="858"/>
      <c r="DK115" s="859"/>
      <c r="DL115" s="860" t="s">
        <v>129</v>
      </c>
      <c r="DM115" s="858"/>
      <c r="DN115" s="858"/>
      <c r="DO115" s="858"/>
      <c r="DP115" s="859"/>
      <c r="DQ115" s="860" t="s">
        <v>436</v>
      </c>
      <c r="DR115" s="858"/>
      <c r="DS115" s="858"/>
      <c r="DT115" s="858"/>
      <c r="DU115" s="859"/>
      <c r="DV115" s="905" t="s">
        <v>129</v>
      </c>
      <c r="DW115" s="906"/>
      <c r="DX115" s="906"/>
      <c r="DY115" s="906"/>
      <c r="DZ115" s="907"/>
    </row>
    <row r="116" spans="1:130" s="246" customFormat="1" ht="26.25" customHeight="1" x14ac:dyDescent="0.15">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129</v>
      </c>
      <c r="AG116" s="858"/>
      <c r="AH116" s="858"/>
      <c r="AI116" s="858"/>
      <c r="AJ116" s="859"/>
      <c r="AK116" s="860" t="s">
        <v>129</v>
      </c>
      <c r="AL116" s="858"/>
      <c r="AM116" s="858"/>
      <c r="AN116" s="858"/>
      <c r="AO116" s="859"/>
      <c r="AP116" s="905" t="s">
        <v>436</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129</v>
      </c>
      <c r="BW116" s="895"/>
      <c r="BX116" s="895"/>
      <c r="BY116" s="895"/>
      <c r="BZ116" s="895"/>
      <c r="CA116" s="895" t="s">
        <v>129</v>
      </c>
      <c r="CB116" s="895"/>
      <c r="CC116" s="895"/>
      <c r="CD116" s="895"/>
      <c r="CE116" s="895"/>
      <c r="CF116" s="956" t="s">
        <v>442</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129</v>
      </c>
      <c r="DM116" s="858"/>
      <c r="DN116" s="858"/>
      <c r="DO116" s="858"/>
      <c r="DP116" s="859"/>
      <c r="DQ116" s="860" t="s">
        <v>129</v>
      </c>
      <c r="DR116" s="858"/>
      <c r="DS116" s="858"/>
      <c r="DT116" s="858"/>
      <c r="DU116" s="859"/>
      <c r="DV116" s="905" t="s">
        <v>436</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11630139</v>
      </c>
      <c r="AB117" s="990"/>
      <c r="AC117" s="990"/>
      <c r="AD117" s="990"/>
      <c r="AE117" s="991"/>
      <c r="AF117" s="992">
        <v>11525111</v>
      </c>
      <c r="AG117" s="990"/>
      <c r="AH117" s="990"/>
      <c r="AI117" s="990"/>
      <c r="AJ117" s="991"/>
      <c r="AK117" s="992">
        <v>11850051</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459</v>
      </c>
      <c r="BW117" s="895"/>
      <c r="BX117" s="895"/>
      <c r="BY117" s="895"/>
      <c r="BZ117" s="895"/>
      <c r="CA117" s="895" t="s">
        <v>459</v>
      </c>
      <c r="CB117" s="895"/>
      <c r="CC117" s="895"/>
      <c r="CD117" s="895"/>
      <c r="CE117" s="895"/>
      <c r="CF117" s="956" t="s">
        <v>129</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459</v>
      </c>
      <c r="DH117" s="858"/>
      <c r="DI117" s="858"/>
      <c r="DJ117" s="858"/>
      <c r="DK117" s="859"/>
      <c r="DL117" s="860" t="s">
        <v>461</v>
      </c>
      <c r="DM117" s="858"/>
      <c r="DN117" s="858"/>
      <c r="DO117" s="858"/>
      <c r="DP117" s="859"/>
      <c r="DQ117" s="860" t="s">
        <v>459</v>
      </c>
      <c r="DR117" s="858"/>
      <c r="DS117" s="858"/>
      <c r="DT117" s="858"/>
      <c r="DU117" s="859"/>
      <c r="DV117" s="905" t="s">
        <v>459</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300</v>
      </c>
      <c r="AG118" s="983"/>
      <c r="AH118" s="983"/>
      <c r="AI118" s="983"/>
      <c r="AJ118" s="984"/>
      <c r="AK118" s="985" t="s">
        <v>299</v>
      </c>
      <c r="AL118" s="983"/>
      <c r="AM118" s="983"/>
      <c r="AN118" s="983"/>
      <c r="AO118" s="984"/>
      <c r="AP118" s="986" t="s">
        <v>430</v>
      </c>
      <c r="AQ118" s="987"/>
      <c r="AR118" s="987"/>
      <c r="AS118" s="987"/>
      <c r="AT118" s="988"/>
      <c r="AU118" s="1017"/>
      <c r="AV118" s="1018"/>
      <c r="AW118" s="1018"/>
      <c r="AX118" s="1018"/>
      <c r="AY118" s="1018"/>
      <c r="AZ118" s="960" t="s">
        <v>462</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129</v>
      </c>
      <c r="CG118" s="957"/>
      <c r="CH118" s="957"/>
      <c r="CI118" s="957"/>
      <c r="CJ118" s="957"/>
      <c r="CK118" s="1012"/>
      <c r="CL118" s="899"/>
      <c r="CM118" s="902" t="s">
        <v>463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459</v>
      </c>
      <c r="DM118" s="858"/>
      <c r="DN118" s="858"/>
      <c r="DO118" s="858"/>
      <c r="DP118" s="859"/>
      <c r="DQ118" s="860" t="s">
        <v>459</v>
      </c>
      <c r="DR118" s="858"/>
      <c r="DS118" s="858"/>
      <c r="DT118" s="858"/>
      <c r="DU118" s="859"/>
      <c r="DV118" s="905" t="s">
        <v>129</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461</v>
      </c>
      <c r="AB119" s="976"/>
      <c r="AC119" s="976"/>
      <c r="AD119" s="976"/>
      <c r="AE119" s="977"/>
      <c r="AF119" s="978" t="s">
        <v>129</v>
      </c>
      <c r="AG119" s="976"/>
      <c r="AH119" s="976"/>
      <c r="AI119" s="976"/>
      <c r="AJ119" s="977"/>
      <c r="AK119" s="978" t="s">
        <v>129</v>
      </c>
      <c r="AL119" s="976"/>
      <c r="AM119" s="976"/>
      <c r="AN119" s="976"/>
      <c r="AO119" s="977"/>
      <c r="AP119" s="979" t="s">
        <v>129</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464</v>
      </c>
      <c r="BP119" s="959"/>
      <c r="BQ119" s="963">
        <v>145685790</v>
      </c>
      <c r="BR119" s="926"/>
      <c r="BS119" s="926"/>
      <c r="BT119" s="926"/>
      <c r="BU119" s="926"/>
      <c r="BV119" s="926">
        <v>146475813</v>
      </c>
      <c r="BW119" s="926"/>
      <c r="BX119" s="926"/>
      <c r="BY119" s="926"/>
      <c r="BZ119" s="926"/>
      <c r="CA119" s="926">
        <v>147576493</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25802</v>
      </c>
      <c r="DH119" s="841"/>
      <c r="DI119" s="841"/>
      <c r="DJ119" s="841"/>
      <c r="DK119" s="842"/>
      <c r="DL119" s="843">
        <v>16932</v>
      </c>
      <c r="DM119" s="841"/>
      <c r="DN119" s="841"/>
      <c r="DO119" s="841"/>
      <c r="DP119" s="842"/>
      <c r="DQ119" s="843">
        <v>12321</v>
      </c>
      <c r="DR119" s="841"/>
      <c r="DS119" s="841"/>
      <c r="DT119" s="841"/>
      <c r="DU119" s="842"/>
      <c r="DV119" s="929">
        <v>0</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459</v>
      </c>
      <c r="AG120" s="858"/>
      <c r="AH120" s="858"/>
      <c r="AI120" s="858"/>
      <c r="AJ120" s="859"/>
      <c r="AK120" s="860" t="s">
        <v>129</v>
      </c>
      <c r="AL120" s="858"/>
      <c r="AM120" s="858"/>
      <c r="AN120" s="858"/>
      <c r="AO120" s="859"/>
      <c r="AP120" s="905" t="s">
        <v>459</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18080809</v>
      </c>
      <c r="BR120" s="923"/>
      <c r="BS120" s="923"/>
      <c r="BT120" s="923"/>
      <c r="BU120" s="923"/>
      <c r="BV120" s="923">
        <v>20698221</v>
      </c>
      <c r="BW120" s="923"/>
      <c r="BX120" s="923"/>
      <c r="BY120" s="923"/>
      <c r="BZ120" s="923"/>
      <c r="CA120" s="923">
        <v>20500660</v>
      </c>
      <c r="CB120" s="923"/>
      <c r="CC120" s="923"/>
      <c r="CD120" s="923"/>
      <c r="CE120" s="923"/>
      <c r="CF120" s="947">
        <v>54.7</v>
      </c>
      <c r="CG120" s="948"/>
      <c r="CH120" s="948"/>
      <c r="CI120" s="948"/>
      <c r="CJ120" s="948"/>
      <c r="CK120" s="949" t="s">
        <v>468</v>
      </c>
      <c r="CL120" s="933"/>
      <c r="CM120" s="933"/>
      <c r="CN120" s="933"/>
      <c r="CO120" s="934"/>
      <c r="CP120" s="953" t="s">
        <v>401</v>
      </c>
      <c r="CQ120" s="954"/>
      <c r="CR120" s="954"/>
      <c r="CS120" s="954"/>
      <c r="CT120" s="954"/>
      <c r="CU120" s="954"/>
      <c r="CV120" s="954"/>
      <c r="CW120" s="954"/>
      <c r="CX120" s="954"/>
      <c r="CY120" s="954"/>
      <c r="CZ120" s="954"/>
      <c r="DA120" s="954"/>
      <c r="DB120" s="954"/>
      <c r="DC120" s="954"/>
      <c r="DD120" s="954"/>
      <c r="DE120" s="954"/>
      <c r="DF120" s="955"/>
      <c r="DG120" s="942">
        <v>23690926</v>
      </c>
      <c r="DH120" s="923"/>
      <c r="DI120" s="923"/>
      <c r="DJ120" s="923"/>
      <c r="DK120" s="923"/>
      <c r="DL120" s="923">
        <v>22486521</v>
      </c>
      <c r="DM120" s="923"/>
      <c r="DN120" s="923"/>
      <c r="DO120" s="923"/>
      <c r="DP120" s="923"/>
      <c r="DQ120" s="923">
        <v>21752842</v>
      </c>
      <c r="DR120" s="923"/>
      <c r="DS120" s="923"/>
      <c r="DT120" s="923"/>
      <c r="DU120" s="923"/>
      <c r="DV120" s="924">
        <v>58</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33098</v>
      </c>
      <c r="AB121" s="858"/>
      <c r="AC121" s="858"/>
      <c r="AD121" s="858"/>
      <c r="AE121" s="859"/>
      <c r="AF121" s="860">
        <v>16595</v>
      </c>
      <c r="AG121" s="858"/>
      <c r="AH121" s="858"/>
      <c r="AI121" s="858"/>
      <c r="AJ121" s="859"/>
      <c r="AK121" s="860">
        <v>11849</v>
      </c>
      <c r="AL121" s="858"/>
      <c r="AM121" s="858"/>
      <c r="AN121" s="858"/>
      <c r="AO121" s="859"/>
      <c r="AP121" s="905">
        <v>0</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20017106</v>
      </c>
      <c r="BR121" s="895"/>
      <c r="BS121" s="895"/>
      <c r="BT121" s="895"/>
      <c r="BU121" s="895"/>
      <c r="BV121" s="895">
        <v>19480643</v>
      </c>
      <c r="BW121" s="895"/>
      <c r="BX121" s="895"/>
      <c r="BY121" s="895"/>
      <c r="BZ121" s="895"/>
      <c r="CA121" s="895">
        <v>18628648</v>
      </c>
      <c r="CB121" s="895"/>
      <c r="CC121" s="895"/>
      <c r="CD121" s="895"/>
      <c r="CE121" s="895"/>
      <c r="CF121" s="956">
        <v>49.7</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t="s">
        <v>459</v>
      </c>
      <c r="DH121" s="895"/>
      <c r="DI121" s="895"/>
      <c r="DJ121" s="895"/>
      <c r="DK121" s="895"/>
      <c r="DL121" s="895" t="s">
        <v>459</v>
      </c>
      <c r="DM121" s="895"/>
      <c r="DN121" s="895"/>
      <c r="DO121" s="895"/>
      <c r="DP121" s="895"/>
      <c r="DQ121" s="895">
        <v>2449361</v>
      </c>
      <c r="DR121" s="895"/>
      <c r="DS121" s="895"/>
      <c r="DT121" s="895"/>
      <c r="DU121" s="895"/>
      <c r="DV121" s="872">
        <v>6.5</v>
      </c>
      <c r="DW121" s="872"/>
      <c r="DX121" s="872"/>
      <c r="DY121" s="872"/>
      <c r="DZ121" s="873"/>
    </row>
    <row r="122" spans="1:130" s="246" customFormat="1" ht="26.25" customHeight="1" x14ac:dyDescent="0.15">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97598657</v>
      </c>
      <c r="BR122" s="926"/>
      <c r="BS122" s="926"/>
      <c r="BT122" s="926"/>
      <c r="BU122" s="926"/>
      <c r="BV122" s="926">
        <v>97896291</v>
      </c>
      <c r="BW122" s="926"/>
      <c r="BX122" s="926"/>
      <c r="BY122" s="926"/>
      <c r="BZ122" s="926"/>
      <c r="CA122" s="926">
        <v>99625656</v>
      </c>
      <c r="CB122" s="926"/>
      <c r="CC122" s="926"/>
      <c r="CD122" s="926"/>
      <c r="CE122" s="926"/>
      <c r="CF122" s="927">
        <v>265.89999999999998</v>
      </c>
      <c r="CG122" s="928"/>
      <c r="CH122" s="928"/>
      <c r="CI122" s="928"/>
      <c r="CJ122" s="928"/>
      <c r="CK122" s="950"/>
      <c r="CL122" s="936"/>
      <c r="CM122" s="936"/>
      <c r="CN122" s="936"/>
      <c r="CO122" s="937"/>
      <c r="CP122" s="916" t="s">
        <v>408</v>
      </c>
      <c r="CQ122" s="917"/>
      <c r="CR122" s="917"/>
      <c r="CS122" s="917"/>
      <c r="CT122" s="917"/>
      <c r="CU122" s="917"/>
      <c r="CV122" s="917"/>
      <c r="CW122" s="917"/>
      <c r="CX122" s="917"/>
      <c r="CY122" s="917"/>
      <c r="CZ122" s="917"/>
      <c r="DA122" s="917"/>
      <c r="DB122" s="917"/>
      <c r="DC122" s="917"/>
      <c r="DD122" s="917"/>
      <c r="DE122" s="917"/>
      <c r="DF122" s="918"/>
      <c r="DG122" s="894">
        <v>1352811</v>
      </c>
      <c r="DH122" s="895"/>
      <c r="DI122" s="895"/>
      <c r="DJ122" s="895"/>
      <c r="DK122" s="895"/>
      <c r="DL122" s="895">
        <v>1711572</v>
      </c>
      <c r="DM122" s="895"/>
      <c r="DN122" s="895"/>
      <c r="DO122" s="895"/>
      <c r="DP122" s="895"/>
      <c r="DQ122" s="895">
        <v>1953580</v>
      </c>
      <c r="DR122" s="895"/>
      <c r="DS122" s="895"/>
      <c r="DT122" s="895"/>
      <c r="DU122" s="895"/>
      <c r="DV122" s="872">
        <v>5.2</v>
      </c>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129</v>
      </c>
      <c r="AB123" s="858"/>
      <c r="AC123" s="858"/>
      <c r="AD123" s="858"/>
      <c r="AE123" s="859"/>
      <c r="AF123" s="860" t="s">
        <v>459</v>
      </c>
      <c r="AG123" s="858"/>
      <c r="AH123" s="858"/>
      <c r="AI123" s="858"/>
      <c r="AJ123" s="859"/>
      <c r="AK123" s="860" t="s">
        <v>129</v>
      </c>
      <c r="AL123" s="858"/>
      <c r="AM123" s="858"/>
      <c r="AN123" s="858"/>
      <c r="AO123" s="859"/>
      <c r="AP123" s="905" t="s">
        <v>459</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473</v>
      </c>
      <c r="BP123" s="959"/>
      <c r="BQ123" s="913">
        <v>135696572</v>
      </c>
      <c r="BR123" s="914"/>
      <c r="BS123" s="914"/>
      <c r="BT123" s="914"/>
      <c r="BU123" s="914"/>
      <c r="BV123" s="914">
        <v>138075155</v>
      </c>
      <c r="BW123" s="914"/>
      <c r="BX123" s="914"/>
      <c r="BY123" s="914"/>
      <c r="BZ123" s="914"/>
      <c r="CA123" s="914">
        <v>138754964</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v>1502462</v>
      </c>
      <c r="DH123" s="858"/>
      <c r="DI123" s="858"/>
      <c r="DJ123" s="858"/>
      <c r="DK123" s="859"/>
      <c r="DL123" s="860">
        <v>1183395</v>
      </c>
      <c r="DM123" s="858"/>
      <c r="DN123" s="858"/>
      <c r="DO123" s="858"/>
      <c r="DP123" s="859"/>
      <c r="DQ123" s="860">
        <v>983724</v>
      </c>
      <c r="DR123" s="858"/>
      <c r="DS123" s="858"/>
      <c r="DT123" s="858"/>
      <c r="DU123" s="859"/>
      <c r="DV123" s="905">
        <v>2.6</v>
      </c>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459</v>
      </c>
      <c r="AG124" s="858"/>
      <c r="AH124" s="858"/>
      <c r="AI124" s="858"/>
      <c r="AJ124" s="859"/>
      <c r="AK124" s="860" t="s">
        <v>129</v>
      </c>
      <c r="AL124" s="858"/>
      <c r="AM124" s="858"/>
      <c r="AN124" s="858"/>
      <c r="AO124" s="859"/>
      <c r="AP124" s="905" t="s">
        <v>459</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26.8</v>
      </c>
      <c r="BR124" s="912"/>
      <c r="BS124" s="912"/>
      <c r="BT124" s="912"/>
      <c r="BU124" s="912"/>
      <c r="BV124" s="912">
        <v>22.5</v>
      </c>
      <c r="BW124" s="912"/>
      <c r="BX124" s="912"/>
      <c r="BY124" s="912"/>
      <c r="BZ124" s="912"/>
      <c r="CA124" s="912">
        <v>23.5</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v>2681742</v>
      </c>
      <c r="DH124" s="841"/>
      <c r="DI124" s="841"/>
      <c r="DJ124" s="841"/>
      <c r="DK124" s="842"/>
      <c r="DL124" s="843">
        <v>2689316</v>
      </c>
      <c r="DM124" s="841"/>
      <c r="DN124" s="841"/>
      <c r="DO124" s="841"/>
      <c r="DP124" s="842"/>
      <c r="DQ124" s="843">
        <v>118295</v>
      </c>
      <c r="DR124" s="841"/>
      <c r="DS124" s="841"/>
      <c r="DT124" s="841"/>
      <c r="DU124" s="842"/>
      <c r="DV124" s="929">
        <v>0.3</v>
      </c>
      <c r="DW124" s="930"/>
      <c r="DX124" s="930"/>
      <c r="DY124" s="930"/>
      <c r="DZ124" s="931"/>
    </row>
    <row r="125" spans="1:130" s="246" customFormat="1" ht="26.25" customHeight="1" x14ac:dyDescent="0.15">
      <c r="A125" s="898"/>
      <c r="B125" s="899"/>
      <c r="C125" s="902" t="s">
        <v>463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129</v>
      </c>
      <c r="AB125" s="858"/>
      <c r="AC125" s="858"/>
      <c r="AD125" s="858"/>
      <c r="AE125" s="859"/>
      <c r="AF125" s="860" t="s">
        <v>459</v>
      </c>
      <c r="AG125" s="858"/>
      <c r="AH125" s="858"/>
      <c r="AI125" s="858"/>
      <c r="AJ125" s="859"/>
      <c r="AK125" s="860" t="s">
        <v>459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459</v>
      </c>
      <c r="DH125" s="923"/>
      <c r="DI125" s="923"/>
      <c r="DJ125" s="923"/>
      <c r="DK125" s="923"/>
      <c r="DL125" s="923" t="s">
        <v>129</v>
      </c>
      <c r="DM125" s="923"/>
      <c r="DN125" s="923"/>
      <c r="DO125" s="923"/>
      <c r="DP125" s="923"/>
      <c r="DQ125" s="923" t="s">
        <v>459</v>
      </c>
      <c r="DR125" s="923"/>
      <c r="DS125" s="923"/>
      <c r="DT125" s="923"/>
      <c r="DU125" s="923"/>
      <c r="DV125" s="924" t="s">
        <v>129</v>
      </c>
      <c r="DW125" s="924"/>
      <c r="DX125" s="924"/>
      <c r="DY125" s="924"/>
      <c r="DZ125" s="925"/>
    </row>
    <row r="126" spans="1:130" s="246" customFormat="1" ht="26.25" customHeight="1" thickBot="1" x14ac:dyDescent="0.2">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148783</v>
      </c>
      <c r="AB126" s="858"/>
      <c r="AC126" s="858"/>
      <c r="AD126" s="858"/>
      <c r="AE126" s="859"/>
      <c r="AF126" s="860">
        <v>121346</v>
      </c>
      <c r="AG126" s="858"/>
      <c r="AH126" s="858"/>
      <c r="AI126" s="858"/>
      <c r="AJ126" s="859"/>
      <c r="AK126" s="860">
        <v>208901</v>
      </c>
      <c r="AL126" s="858"/>
      <c r="AM126" s="858"/>
      <c r="AN126" s="858"/>
      <c r="AO126" s="859"/>
      <c r="AP126" s="905">
        <v>0.6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459</v>
      </c>
      <c r="DM126" s="895"/>
      <c r="DN126" s="895"/>
      <c r="DO126" s="895"/>
      <c r="DP126" s="895"/>
      <c r="DQ126" s="895" t="s">
        <v>459</v>
      </c>
      <c r="DR126" s="895"/>
      <c r="DS126" s="895"/>
      <c r="DT126" s="895"/>
      <c r="DU126" s="895"/>
      <c r="DV126" s="872" t="s">
        <v>129</v>
      </c>
      <c r="DW126" s="872"/>
      <c r="DX126" s="872"/>
      <c r="DY126" s="872"/>
      <c r="DZ126" s="873"/>
    </row>
    <row r="127" spans="1:130" s="246" customFormat="1" ht="26.25" customHeight="1" x14ac:dyDescent="0.15">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5356</v>
      </c>
      <c r="AB127" s="858"/>
      <c r="AC127" s="858"/>
      <c r="AD127" s="858"/>
      <c r="AE127" s="859"/>
      <c r="AF127" s="860">
        <v>3545</v>
      </c>
      <c r="AG127" s="858"/>
      <c r="AH127" s="858"/>
      <c r="AI127" s="858"/>
      <c r="AJ127" s="859"/>
      <c r="AK127" s="860">
        <v>478</v>
      </c>
      <c r="AL127" s="858"/>
      <c r="AM127" s="858"/>
      <c r="AN127" s="858"/>
      <c r="AO127" s="859"/>
      <c r="AP127" s="905">
        <v>0</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459</v>
      </c>
      <c r="DM127" s="895"/>
      <c r="DN127" s="895"/>
      <c r="DO127" s="895"/>
      <c r="DP127" s="895"/>
      <c r="DQ127" s="895" t="s">
        <v>129</v>
      </c>
      <c r="DR127" s="895"/>
      <c r="DS127" s="895"/>
      <c r="DT127" s="895"/>
      <c r="DU127" s="895"/>
      <c r="DV127" s="872" t="s">
        <v>129</v>
      </c>
      <c r="DW127" s="872"/>
      <c r="DX127" s="872"/>
      <c r="DY127" s="872"/>
      <c r="DZ127" s="873"/>
    </row>
    <row r="128" spans="1:130" s="246" customFormat="1" ht="26.25" customHeight="1" thickBot="1" x14ac:dyDescent="0.2">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1450061</v>
      </c>
      <c r="AB128" s="879"/>
      <c r="AC128" s="879"/>
      <c r="AD128" s="879"/>
      <c r="AE128" s="880"/>
      <c r="AF128" s="881">
        <v>1318615</v>
      </c>
      <c r="AG128" s="879"/>
      <c r="AH128" s="879"/>
      <c r="AI128" s="879"/>
      <c r="AJ128" s="880"/>
      <c r="AK128" s="881">
        <v>1311803</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129</v>
      </c>
      <c r="BG128" s="865"/>
      <c r="BH128" s="865"/>
      <c r="BI128" s="865"/>
      <c r="BJ128" s="865"/>
      <c r="BK128" s="865"/>
      <c r="BL128" s="888"/>
      <c r="BM128" s="864">
        <v>11.32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459</v>
      </c>
      <c r="DH128" s="869"/>
      <c r="DI128" s="869"/>
      <c r="DJ128" s="869"/>
      <c r="DK128" s="869"/>
      <c r="DL128" s="869" t="s">
        <v>459</v>
      </c>
      <c r="DM128" s="869"/>
      <c r="DN128" s="869"/>
      <c r="DO128" s="869"/>
      <c r="DP128" s="869"/>
      <c r="DQ128" s="869" t="s">
        <v>129</v>
      </c>
      <c r="DR128" s="869"/>
      <c r="DS128" s="869"/>
      <c r="DT128" s="869"/>
      <c r="DU128" s="869"/>
      <c r="DV128" s="870" t="s">
        <v>459</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45736772</v>
      </c>
      <c r="AB129" s="858"/>
      <c r="AC129" s="858"/>
      <c r="AD129" s="858"/>
      <c r="AE129" s="859"/>
      <c r="AF129" s="860">
        <v>45858759</v>
      </c>
      <c r="AG129" s="858"/>
      <c r="AH129" s="858"/>
      <c r="AI129" s="858"/>
      <c r="AJ129" s="859"/>
      <c r="AK129" s="860">
        <v>45989172</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459</v>
      </c>
      <c r="BG129" s="848"/>
      <c r="BH129" s="848"/>
      <c r="BI129" s="848"/>
      <c r="BJ129" s="848"/>
      <c r="BK129" s="848"/>
      <c r="BL129" s="849"/>
      <c r="BM129" s="847">
        <v>16.32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8584003</v>
      </c>
      <c r="AB130" s="858"/>
      <c r="AC130" s="858"/>
      <c r="AD130" s="858"/>
      <c r="AE130" s="859"/>
      <c r="AF130" s="860">
        <v>8528862</v>
      </c>
      <c r="AG130" s="858"/>
      <c r="AH130" s="858"/>
      <c r="AI130" s="858"/>
      <c r="AJ130" s="859"/>
      <c r="AK130" s="860">
        <v>8515935</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4.7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37152769</v>
      </c>
      <c r="AB131" s="841"/>
      <c r="AC131" s="841"/>
      <c r="AD131" s="841"/>
      <c r="AE131" s="842"/>
      <c r="AF131" s="843">
        <v>37329897</v>
      </c>
      <c r="AG131" s="841"/>
      <c r="AH131" s="841"/>
      <c r="AI131" s="841"/>
      <c r="AJ131" s="842"/>
      <c r="AK131" s="843">
        <v>37473237</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23.5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4.2959793800000003</v>
      </c>
      <c r="AB132" s="821"/>
      <c r="AC132" s="821"/>
      <c r="AD132" s="821"/>
      <c r="AE132" s="822"/>
      <c r="AF132" s="823">
        <v>4.4940761760000001</v>
      </c>
      <c r="AG132" s="821"/>
      <c r="AH132" s="821"/>
      <c r="AI132" s="821"/>
      <c r="AJ132" s="822"/>
      <c r="AK132" s="823">
        <v>5.3966873379999996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4.8</v>
      </c>
      <c r="AB133" s="800"/>
      <c r="AC133" s="800"/>
      <c r="AD133" s="800"/>
      <c r="AE133" s="801"/>
      <c r="AF133" s="799">
        <v>4.4000000000000004</v>
      </c>
      <c r="AG133" s="800"/>
      <c r="AH133" s="800"/>
      <c r="AI133" s="800"/>
      <c r="AJ133" s="801"/>
      <c r="AK133" s="799">
        <v>4.7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q107KqzBot7NkeDq1DgU6jnvFkXqjL5bt589khqM10qRpZTO7tqGOziQwb5DZuLknv/IDTypb4kzWmZRwx/vQ==" saltValue="n2tRPMCe4XVA4sZiJPcU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pfr5NDqa2ANw7EaYajrduJ+VxeiajvfX2c3CLMtsqt2OkDitIXM94cHkTeeGrv8wC58NYVLN4cP0FC4l7G2AA==" saltValue="Ljyoqx0o5xkkden3s3323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ayDezALqOJiY3mq/BvZrh9IjyPmk4SSujf/AMJ2huvuShsmTq4l6s3g0dDFTLFjeSuxC/fKYGlBqDkwqAa0jg==" saltValue="Uxg5lkQBaMsYHlOi5Lh/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13633559</v>
      </c>
      <c r="AP9" s="312">
        <v>70917</v>
      </c>
      <c r="AQ9" s="313">
        <v>56078</v>
      </c>
      <c r="AR9" s="314">
        <v>26.5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893206</v>
      </c>
      <c r="AP10" s="315">
        <v>4646</v>
      </c>
      <c r="AQ10" s="316">
        <v>3491</v>
      </c>
      <c r="AR10" s="317">
        <v>33.1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15451</v>
      </c>
      <c r="AP11" s="315">
        <v>80</v>
      </c>
      <c r="AQ11" s="316">
        <v>1563</v>
      </c>
      <c r="AR11" s="317">
        <v>-94.9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v>48868</v>
      </c>
      <c r="AP12" s="315">
        <v>254</v>
      </c>
      <c r="AQ12" s="316">
        <v>910</v>
      </c>
      <c r="AR12" s="317">
        <v>-72.099999999999994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v>368592</v>
      </c>
      <c r="AP14" s="315">
        <v>1917</v>
      </c>
      <c r="AQ14" s="316">
        <v>2138</v>
      </c>
      <c r="AR14" s="317">
        <v>-10.3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v>385694</v>
      </c>
      <c r="AP15" s="315">
        <v>2006</v>
      </c>
      <c r="AQ15" s="316">
        <v>1243</v>
      </c>
      <c r="AR15" s="317">
        <v>61.4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-966951</v>
      </c>
      <c r="AP16" s="315">
        <v>-5030</v>
      </c>
      <c r="AQ16" s="316">
        <v>-4219</v>
      </c>
      <c r="AR16" s="317">
        <v>19.2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14378419</v>
      </c>
      <c r="AP17" s="315">
        <v>74792</v>
      </c>
      <c r="AQ17" s="316">
        <v>61203</v>
      </c>
      <c r="AR17" s="317">
        <v>22.2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7.98</v>
      </c>
      <c r="AP21" s="328">
        <v>6.02</v>
      </c>
      <c r="AQ21" s="329">
        <v>1.96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99.8</v>
      </c>
      <c r="AP22" s="333">
        <v>100.1</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9562213</v>
      </c>
      <c r="AP32" s="342">
        <v>49739</v>
      </c>
      <c r="AQ32" s="343">
        <v>27020</v>
      </c>
      <c r="AR32" s="344">
        <v>84.1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t="s">
        <v>513</v>
      </c>
      <c r="AP34" s="342" t="s">
        <v>513</v>
      </c>
      <c r="AQ34" s="343">
        <v>28</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1899277</v>
      </c>
      <c r="AP35" s="342">
        <v>9879</v>
      </c>
      <c r="AQ35" s="343">
        <v>6255</v>
      </c>
      <c r="AR35" s="344">
        <v>57.9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167333</v>
      </c>
      <c r="AP36" s="342">
        <v>870</v>
      </c>
      <c r="AQ36" s="343">
        <v>683</v>
      </c>
      <c r="AR36" s="344">
        <v>27.4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v>221228</v>
      </c>
      <c r="AP37" s="342">
        <v>1151</v>
      </c>
      <c r="AQ37" s="343">
        <v>1461</v>
      </c>
      <c r="AR37" s="344">
        <v>-21.2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t="s">
        <v>513</v>
      </c>
      <c r="AP38" s="345" t="s">
        <v>513</v>
      </c>
      <c r="AQ38" s="346">
        <v>0</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v>-1311803</v>
      </c>
      <c r="AP39" s="342">
        <v>-6824</v>
      </c>
      <c r="AQ39" s="343">
        <v>-7551</v>
      </c>
      <c r="AR39" s="344">
        <v>-9.6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-8515935</v>
      </c>
      <c r="AP40" s="342">
        <v>-44297</v>
      </c>
      <c r="AQ40" s="343">
        <v>-21721</v>
      </c>
      <c r="AR40" s="344">
        <v>103.9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294</v>
      </c>
      <c r="AL41" s="1221"/>
      <c r="AM41" s="1221"/>
      <c r="AN41" s="1222"/>
      <c r="AO41" s="342">
        <v>2022313</v>
      </c>
      <c r="AP41" s="342">
        <v>10519</v>
      </c>
      <c r="AQ41" s="343">
        <v>6176</v>
      </c>
      <c r="AR41" s="344">
        <v>70.3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13007235</v>
      </c>
      <c r="AN51" s="364">
        <v>66747</v>
      </c>
      <c r="AO51" s="365">
        <v>1.6</v>
      </c>
      <c r="AP51" s="366">
        <v>45117</v>
      </c>
      <c r="AQ51" s="367">
        <v>4.5999999999999996</v>
      </c>
      <c r="AR51" s="368">
        <v>-3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7557469</v>
      </c>
      <c r="AN52" s="372">
        <v>38781</v>
      </c>
      <c r="AO52" s="373">
        <v>26.8</v>
      </c>
      <c r="AP52" s="374">
        <v>25589</v>
      </c>
      <c r="AQ52" s="375">
        <v>16.899999999999999</v>
      </c>
      <c r="AR52" s="376">
        <v>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14457143</v>
      </c>
      <c r="AN53" s="364">
        <v>74475</v>
      </c>
      <c r="AO53" s="365">
        <v>11.6</v>
      </c>
      <c r="AP53" s="366">
        <v>39951</v>
      </c>
      <c r="AQ53" s="367">
        <v>-11.5</v>
      </c>
      <c r="AR53" s="368">
        <v>23.1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8414300</v>
      </c>
      <c r="AN54" s="372">
        <v>43346</v>
      </c>
      <c r="AO54" s="373">
        <v>11.8</v>
      </c>
      <c r="AP54" s="374">
        <v>22555</v>
      </c>
      <c r="AQ54" s="375">
        <v>-11.9</v>
      </c>
      <c r="AR54" s="376">
        <v>23.7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12302129</v>
      </c>
      <c r="AN55" s="364">
        <v>63481</v>
      </c>
      <c r="AO55" s="365">
        <v>-14.8</v>
      </c>
      <c r="AP55" s="366">
        <v>39893</v>
      </c>
      <c r="AQ55" s="367">
        <v>-0.1</v>
      </c>
      <c r="AR55" s="368">
        <v>-14.7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7647193</v>
      </c>
      <c r="AN56" s="372">
        <v>39461</v>
      </c>
      <c r="AO56" s="373">
        <v>-9</v>
      </c>
      <c r="AP56" s="374">
        <v>26170</v>
      </c>
      <c r="AQ56" s="375">
        <v>16</v>
      </c>
      <c r="AR56" s="376">
        <v>-25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12892739</v>
      </c>
      <c r="AN57" s="364">
        <v>66754</v>
      </c>
      <c r="AO57" s="365">
        <v>5.2</v>
      </c>
      <c r="AP57" s="366">
        <v>41080</v>
      </c>
      <c r="AQ57" s="367">
        <v>3</v>
      </c>
      <c r="AR57" s="368">
        <v>2.2000000000000002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8524498</v>
      </c>
      <c r="AN58" s="372">
        <v>44137</v>
      </c>
      <c r="AO58" s="373">
        <v>11.8</v>
      </c>
      <c r="AP58" s="374">
        <v>27265</v>
      </c>
      <c r="AQ58" s="375">
        <v>4.2</v>
      </c>
      <c r="AR58" s="376">
        <v>7.6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13223675</v>
      </c>
      <c r="AN59" s="364">
        <v>68785</v>
      </c>
      <c r="AO59" s="365">
        <v>3</v>
      </c>
      <c r="AP59" s="366">
        <v>33173</v>
      </c>
      <c r="AQ59" s="367">
        <v>-19.2</v>
      </c>
      <c r="AR59" s="368">
        <v>22.2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8974073</v>
      </c>
      <c r="AN60" s="372">
        <v>46680</v>
      </c>
      <c r="AO60" s="373">
        <v>5.8</v>
      </c>
      <c r="AP60" s="374">
        <v>20353</v>
      </c>
      <c r="AQ60" s="375">
        <v>-25.4</v>
      </c>
      <c r="AR60" s="376">
        <v>31.2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13176584</v>
      </c>
      <c r="AN61" s="379">
        <v>68048</v>
      </c>
      <c r="AO61" s="380">
        <v>1.3</v>
      </c>
      <c r="AP61" s="381">
        <v>39843</v>
      </c>
      <c r="AQ61" s="382">
        <v>-4.5999999999999996</v>
      </c>
      <c r="AR61" s="368">
        <v>5.9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8223507</v>
      </c>
      <c r="AN62" s="372">
        <v>42481</v>
      </c>
      <c r="AO62" s="373">
        <v>9.4</v>
      </c>
      <c r="AP62" s="374">
        <v>24386</v>
      </c>
      <c r="AQ62" s="375">
        <v>0</v>
      </c>
      <c r="AR62" s="376">
        <v>9.4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nXfHRmHCfEjCwh1jci23a7yq4qg1YQw6mCC70bpVRuQYi3EtaZxXpG06t4QB3sEfQa8cCK7COpeQZX2k0j1Rw==" saltValue="+vGkPVEC1bVAXqiYhda4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D0bcctzwVgePtTjImhriL4bOihVY8HI2l23yKzmyeWYqBQD1CA9a800eh4Jad4SzlnBO8MHY/0Ky6bx8jjGAw==" saltValue="ynl4DrF0QYris2PNE6ZZ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zVme27iQs3/J3dqE+Y+7mGGj9vRIG8NVU6sXiSEXxoqTkVpHzv/e5mwtauaa9rSQl0YJTE0jqiWcY21nS7pRQ==" saltValue="qIpE7fU99YjQTWuWqWu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8.83</v>
      </c>
      <c r="G47" s="12">
        <v>10.46</v>
      </c>
      <c r="H47" s="12">
        <v>11.36</v>
      </c>
      <c r="I47" s="12">
        <v>12.16</v>
      </c>
      <c r="J47" s="13">
        <v>12.97</v>
      </c>
    </row>
    <row r="48" spans="2:10" ht="57.75" customHeight="1" x14ac:dyDescent="0.15">
      <c r="B48" s="14"/>
      <c r="C48" s="1234" t="s">
        <v>4</v>
      </c>
      <c r="D48" s="1234"/>
      <c r="E48" s="1235"/>
      <c r="F48" s="15">
        <v>1.76</v>
      </c>
      <c r="G48" s="16">
        <v>1.68</v>
      </c>
      <c r="H48" s="16">
        <v>1.65</v>
      </c>
      <c r="I48" s="16">
        <v>1.69</v>
      </c>
      <c r="J48" s="17">
        <v>1.62</v>
      </c>
    </row>
    <row r="49" spans="2:10" ht="57.75" customHeight="1" thickBot="1" x14ac:dyDescent="0.2">
      <c r="B49" s="18"/>
      <c r="C49" s="1236" t="s">
        <v>5</v>
      </c>
      <c r="D49" s="1236"/>
      <c r="E49" s="1237"/>
      <c r="F49" s="19">
        <v>0.18</v>
      </c>
      <c r="G49" s="20">
        <v>0.72</v>
      </c>
      <c r="H49" s="20" t="s">
        <v>559</v>
      </c>
      <c r="I49" s="20">
        <v>0.05</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9nCZT3yCjb5Tzjyj6W/UN401AmXdL0XiO/jOOrI+BNuGdJpe0+iLknaZM3OXPj2VB+RZ0uyoah0GrTDxMMP6g==" saltValue="7oUtBiifPvyTN/w+9mIO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07095</cp:lastModifiedBy>
  <cp:lastPrinted>2020-03-05T07:54:08Z</cp:lastPrinted>
  <dcterms:created xsi:type="dcterms:W3CDTF">2020-02-10T05:26:14Z</dcterms:created>
  <dcterms:modified xsi:type="dcterms:W3CDTF">2021-03-26T04:16:28Z</dcterms:modified>
  <cp:category/>
</cp:coreProperties>
</file>