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wnloads\"/>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AA23" i="12"/>
  <c r="Q23" i="12"/>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C38" i="10"/>
  <c r="BE37" i="10"/>
  <c r="C37"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s="1"/>
  <c r="BE35" i="10" s="1"/>
  <c r="BE36" i="10" s="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<sst xmlns="http://schemas.openxmlformats.org/spreadsheetml/2006/main" count="1139" uniqueCount="647">
  <si>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</si>
  <si>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</si>
  <si>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</si>
  <si>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</si>
  <si>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</si>
  <si>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</si>
  <si>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</si>
  <si>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</si>
  <si>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</si>
  <si>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</si>
  <si>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</si>
  <si>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</si>
  <si>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</si>
  <si>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</si>
  <si>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</si>
  <si>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</si>
  <si>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</si>
  <si>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</si>
  <si>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</si>
  <si>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</si>
  <si>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</si>
  <si>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</si>
  <si>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</si>
  <si>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</si>
  <si>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</si>
  <si>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</si>
  <si>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</si>
  <si>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</si>
  <si>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</si>
  <si>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</si>
  <si>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</si>
  <si>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</si>
  <si>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</si>
  <si>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</si>
  <si>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</si>
  <si>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</si>
  <si>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</si>
  <si>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</si>
  <si>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</si>
  <si>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</si>
  <si>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</si>
  <si>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</si>
  <si>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</si>
  <si>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</si>
  <si>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</si>
  <si>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</si>
  <si>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</si>
  <si>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</si>
  <si>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</si>
  <si>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</si>
  <si>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</si>
  <si>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</si>
  <si>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</si>
  <si>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</si>
  <si>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</si>
  <si>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</si>
  <si>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</si>
  <si>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</si>
  <si>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</si>
  <si>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</si>
  <si>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</si>
  <si>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</si>
  <si>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</si>
  <si>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</si>
  <si>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</si>
  <si>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</si>
  <si>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</si>
  <si>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</si>
  <si>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</si>
  <si>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</si>
  <si>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</si>
  <si>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</si>
  <si>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</si>
  <si>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</si>
  <si>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</si>
  <si>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</si>
  <si>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</si>
  <si>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</si>
  <si>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</si>
  <si>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</si>
  <si>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</si>
  <si>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</si>
  <si>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</si>
  <si>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</si>
  <si>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</si>
  <si>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</si>
  <si>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</si>
  <si>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</si>
  <si>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</si>
  <si>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</si>
  <si>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</si>
  <si>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</si>
  <si>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</si>
  <si>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</si>
  <si>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</si>
  <si>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</si>
  <si>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</si>
  <si>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</si>
  <si>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</si>
  <si>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</si>
  <si>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</si>
  <si>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</si>
  <si>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</si>
  <si>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</si>
  <si>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</si>
  <si>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</si>
  <si>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</si>
  <si>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</si>
  <si>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</si>
  <si>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</si>
  <si>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</si>
  <si>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</si>
  <si>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</si>
  <si>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</si>
  <si>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</si>
  <si>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</si>
  <si>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</si>
  <si>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</si>
  <si>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</si>
  <si>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</si>
  <si>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</si>
  <si>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</si>
  <si>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</si>
  <si>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</si>
  <si>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</si>
  <si>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</si>
  <si>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</si>
  <si>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</si>
  <si>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</si>
  <si>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</si>
  <si>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</si>
  <si>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</si>
  <si>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</si>
  <si>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</si>
  <si>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</si>
  <si>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</si>
  <si>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</si>
  <si>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</si>
  <si>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</si>
  <si>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</si>
  <si>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</si>
  <si>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</si>
  <si>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</si>
  <si>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</si>
  <si>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</si>
  <si>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</si>
  <si>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</si>
  <si>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</si>
  <si>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</si>
  <si>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</si>
  <si>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</si>
  <si>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</si>
  <si>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</si>
  <si>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</si>
  <si>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</si>
  <si>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</si>
  <si>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</si>
  <si>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</si>
  <si>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</si>
  <si>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</si>
  <si>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</si>
  <si>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</si>
  <si>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</si>
  <si>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</si>
  <si>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</si>
  <si>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</si>
  <si>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</si>
  <si>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</si>
  <si>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</si>
  <si>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</si>
  <si>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</si>
  <si>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</si>
  <si>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</si>
  <si>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</si>
  <si>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</si>
  <si>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</si>
  <si>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</si>
  <si>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</si>
  <si>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</si>
  <si>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</si>
  <si>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</si>
  <si>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</si>
  <si>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</si>
  <si>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</si>
  <si>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</si>
  <si>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</si>
  <si>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</si>
  <si>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</si>
  <si>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</si>
  <si>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</si>
  <si>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</si>
  <si>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</si>
  <si>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</si>
  <si>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</si>
  <si>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</si>
  <si>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</si>
  <si>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</si>
  <si>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</si>
  <si>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</si>
  <si>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</si>
  <si>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</si>
  <si>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</si>
  <si>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</si>
  <si>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</si>
  <si>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</si>
  <si>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</si>
  <si>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</si>
  <si>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</si>
  <si>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</si>
  <si>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</si>
  <si>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</si>
  <si>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</si>
  <si>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</si>
  <si>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</si>
  <si>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</si>
  <si>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</si>
  <si>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山口県山口市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</si>
  <si>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</si>
  <si>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</si>
  <si>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</si>
  <si>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</si>
  <si>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</si>
  <si>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</si>
  <si>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</si>
  <si>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</si>
  <si>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</si>
  <si>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</si>
  <si>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</si>
  <si>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</si>
  <si>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</si>
  <si>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</si>
  <si>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</si>
  <si>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</si>
  <si>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</si>
  <si>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</si>
  <si>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</si>
  <si>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</si>
  <si>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</si>
  <si>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</si>
  <si>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</si>
  <si>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</si>
  <si>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</si>
  <si>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</si>
  <si>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</si>
  <si>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</si>
  <si>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</si>
  <si>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</si>
  <si>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</si>
  <si>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</si>
  <si>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</si>
  <si>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</si>
  <si>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</si>
  <si>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</si>
  <si>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</si>
  <si>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</si>
  <si>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</si>
  <si>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</si>
  <si>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</si>
  <si>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</si>
  <si>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</si>
  <si>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</si>
  <si>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</si>
  <si>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</si>
  <si>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</si>
  <si>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</si>
  <si>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</si>
  <si>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</si>
  <si>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</si>
  <si>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</si>
  <si>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</si>
  <si>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</si>
  <si>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</si>
  <si>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</si>
  <si>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</si>
  <si>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</si>
  <si>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</si>
  <si>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</si>
  <si>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</si>
  <si>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</si>
  <si>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</si>
  <si>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</si>
  <si>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</si>
  <si>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</si>
  <si>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</si>
  <si>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</si>
  <si>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</si>
  <si>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</si>
  <si>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</si>
  <si>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</si>
  <si>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</si>
  <si>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</si>
  <si>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</si>
  <si>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</si>
  <si>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</si>
  <si>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</si>
  <si>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</si>
  <si>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</si>
  <si>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</si>
  <si>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</si>
  <si>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</si>
  <si>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</si>
  <si>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</si>
  <si>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</si>
  <si>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</si>
  <si>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</si>
  <si>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</si>
  <si>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</si>
  <si>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</si>
  <si>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</si>
  <si>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</si>
  <si>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</si>
  <si>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</si>
  <si>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</si>
  <si>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</si>
  <si>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</si>
  <si>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</si>
  <si>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</si>
  <si>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</si>
  <si>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</si>
  <si>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</si>
  <si>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</si>
  <si>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</si>
  <si>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</si>
  <si>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</si>
  <si>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</si>
  <si>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</si>
  <si>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</si>
  <si>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</si>
  <si>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</si>
  <si>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</si>
  <si>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</si>
  <si>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</si>
  <si>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</si>
  <si>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</si>
  <si>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</si>
  <si>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</si>
  <si>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</si>
  <si>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</si>
  <si>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</si>
  <si>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</si>
  <si>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</si>
  <si>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</si>
  <si>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</si>
  <si>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</si>
  <si>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</si>
  <si>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</si>
  <si>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</si>
  <si>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</si>
  <si>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</si>
  <si>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</si>
  <si>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</si>
  <si>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</si>
  <si>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</si>
  <si>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</si>
  <si>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</si>
  <si>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</si>
  <si>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</si>
  <si>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</si>
  <si>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</si>
  <si>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</si>
  <si>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</si>
  <si>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</si>
  <si>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</si>
  <si>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</si>
  <si>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</si>
  <si>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</si>
  <si>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</si>
  <si>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</si>
  <si>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</si>
  <si>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</si>
  <si>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山口県山口市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</si>
  <si>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</si>
  <si>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</si>
  <si>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</si>
  <si>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</si>
  <si>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</si>
  <si>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</si>
  <si>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</si>
  <si>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</si>
  <si>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</si>
  <si>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</si>
  <si>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</si>
  <si>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</si>
  <si>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</si>
  <si>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</si>
  <si>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</si>
  <si>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</si>
  <si>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</si>
  <si>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</si>
  <si>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</si>
  <si>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</si>
  <si>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</si>
  <si>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</si>
  <si>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</si>
  <si>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</si>
  <si>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</si>
  <si>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</si>
  <si>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</si>
  <si>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</si>
  <si>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</si>
  <si>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</si>
  <si>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</si>
  <si>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</si>
  <si>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</si>
  <si>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</si>
  <si>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</si>
  <si>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</si>
  <si>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</si>
  <si>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</si>
  <si>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</si>
  <si>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</si>
  <si>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</si>
  <si>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</si>
  <si>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</si>
  <si>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農業集落排水事業会計</t>
    <phoneticPr fontId="5"/>
  </si>
  <si>
    <t>漁業集落排水事業会計</t>
    <phoneticPr fontId="5"/>
  </si>
  <si>
    <t>国民宿舎特別会計</t>
    <phoneticPr fontId="5"/>
  </si>
  <si>
    <t>法非適用企業</t>
    <phoneticPr fontId="5"/>
  </si>
  <si>
    <t>簡易水道事業特別会計</t>
    <phoneticPr fontId="5"/>
  </si>
  <si>
    <t>鋳銭司第二団地整備事業特別会計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</si>
  <si>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</si>
  <si>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</si>
  <si>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</si>
  <si>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</si>
  <si>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</si>
  <si>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</si>
  <si>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</si>
  <si>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</si>
  <si>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</si>
  <si>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</si>
  <si>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</si>
  <si>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</si>
  <si>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</si>
  <si>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</si>
  <si>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</si>
  <si>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</si>
  <si>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</si>
  <si>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</si>
  <si>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</si>
  <si>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</si>
  <si>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</si>
  <si>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</si>
  <si>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</si>
  <si>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</si>
  <si>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</si>
  <si>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</si>
  <si>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</si>
  <si>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</si>
  <si>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</si>
  <si>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</si>
  <si>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</si>
  <si>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</si>
  <si>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</si>
  <si>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</si>
  <si>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</si>
  <si>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</si>
  <si>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</si>
  <si>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</si>
  <si>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</si>
  <si>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</si>
  <si>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</si>
  <si>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</si>
  <si>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</si>
  <si>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</si>
  <si>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</si>
  <si>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</si>
  <si>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</si>
  <si>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</si>
  <si>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</si>
  <si>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</si>
  <si>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</si>
  <si>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</si>
  <si>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</si>
  <si>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</si>
  <si>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</si>
  <si>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</si>
  <si>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</si>
  <si>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</si>
  <si>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</si>
  <si>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</si>
  <si>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</si>
  <si>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</si>
  <si>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</si>
  <si>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</si>
  <si>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</si>
  <si>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</si>
  <si>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</si>
  <si>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</si>
  <si>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</si>
  <si>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</si>
  <si>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</si>
  <si>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</si>
  <si>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</si>
  <si>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</si>
  <si>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</si>
  <si>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</si>
  <si>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</si>
  <si>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</si>
  <si>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</si>
  <si>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</si>
  <si>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</si>
  <si>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</si>
  <si>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</si>
  <si>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</si>
  <si>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</si>
  <si>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</si>
  <si>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</si>
  <si>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</si>
  <si>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</si>
  <si>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</si>
  <si>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</si>
  <si>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</si>
  <si>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</si>
  <si>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</si>
  <si>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</si>
  <si>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</si>
  <si>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</si>
  <si>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</si>
  <si>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</si>
  <si>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</si>
  <si>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</si>
  <si>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</si>
  <si>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</si>
  <si>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</si>
  <si>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</si>
  <si>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</si>
  <si>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</si>
  <si>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</si>
  <si>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</si>
  <si>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</si>
  <si>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</si>
  <si>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</si>
  <si>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</si>
  <si>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</si>
  <si>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</si>
  <si>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</si>
  <si>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</si>
  <si>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</si>
  <si>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</si>
  <si>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</si>
  <si>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</si>
  <si>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</si>
  <si>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</si>
  <si>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</si>
  <si>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</si>
  <si>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</si>
  <si>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</si>
  <si>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</si>
  <si>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</si>
  <si>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</si>
  <si>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</si>
  <si>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</si>
  <si>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</si>
  <si>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</si>
  <si>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</si>
  <si>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</si>
  <si>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</si>
  <si>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</si>
  <si>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</si>
  <si>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</si>
  <si>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</si>
  <si>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</si>
  <si>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</si>
  <si>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</si>
  <si>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</si>
  <si>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</si>
  <si>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</si>
  <si>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</si>
  <si>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</si>
  <si>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</si>
  <si>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</si>
  <si>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</si>
  <si>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</si>
  <si>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</si>
  <si>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</si>
  <si>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</si>
  <si>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0.03</t>
  </si>
  <si>
    <t>▲ 0.07</t>
  </si>
  <si>
    <t>▲ 4.11</t>
  </si>
  <si>
    <t>水道事業会計</t>
  </si>
  <si>
    <t>公共下水道事業会計</t>
  </si>
  <si>
    <t>一般会計</t>
  </si>
  <si>
    <t>介護保険特別会計</t>
  </si>
  <si>
    <t>国民健康保険特別会計</t>
  </si>
  <si>
    <t>農業集落排水事業会計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</si>
  <si>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</si>
  <si>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</si>
  <si>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</si>
  <si>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</si>
  <si>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</si>
  <si>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</si>
  <si>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</si>
  <si>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</si>
  <si>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</si>
  <si>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</si>
  <si>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</si>
  <si>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</si>
  <si>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</si>
  <si>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</si>
  <si>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</si>
  <si>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</si>
  <si>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</si>
  <si>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</si>
  <si>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</si>
  <si>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</si>
  <si>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</si>
  <si>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</si>
  <si>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</si>
  <si>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</si>
  <si>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宇部・阿知須公共下水道組合（宇部・阿知須公共下水道組合会計）</t>
    <phoneticPr fontId="2"/>
  </si>
  <si>
    <t>-</t>
    <phoneticPr fontId="2"/>
  </si>
  <si>
    <t>-</t>
    <phoneticPr fontId="2"/>
  </si>
  <si>
    <t>-</t>
    <phoneticPr fontId="2"/>
  </si>
  <si>
    <t>-</t>
    <phoneticPr fontId="2"/>
  </si>
  <si>
    <t>-</t>
    <phoneticPr fontId="2"/>
  </si>
  <si>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</si>
  <si>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</si>
  <si>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</si>
  <si>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</si>
  <si>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</si>
  <si>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</si>
  <si>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</si>
  <si>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</si>
  <si>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</si>
  <si>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</si>
  <si>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山口県施設管理財団</t>
  </si>
  <si>
    <t>やまぐち農林振興公社</t>
  </si>
  <si>
    <t>山口県流通センター</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</si>
  <si>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</si>
  <si>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</si>
  <si>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</si>
  <si>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</si>
  <si>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</si>
  <si>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</si>
  <si>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</si>
  <si>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</si>
  <si>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</si>
  <si>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</si>
  <si>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</si>
  <si>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</si>
  <si>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</si>
  <si>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</si>
  <si>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5"/>
  </si>
  <si>
    <t>合併特例基金</t>
    <rPh sb="0" eb="2">
      <t>ガッペイ</t>
    </rPh>
    <rPh sb="2" eb="4">
      <t>トクレイ</t>
    </rPh>
    <rPh sb="4" eb="6">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</si>
  <si>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</si>
  <si>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</si>
  <si>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こども基金</t>
    <rPh sb="3" eb="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</si>
</sst>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AB66-4B8D-BE20-0BDFBE695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74475</c:v>
                </c:pt>
                <c:pt idx="1">
                  <c:v>63481</c:v>
                </c:pt>
                <c:pt idx="2">
                  <c:v>66754</c:v>
                </c:pt>
                <c:pt idx="3">
                  <c:v>68785</c:v>
                </c:pt>
                <c:pt idx="4">
                  <c:v>102656</c:v>
                </c:pt>
              </c:numCache>
            </c:numRef>
          </c:val>
          <c:smooth val="0"/>
          <c:extLst>
            <c:ext xmlns:c16="http://schemas.microsoft.com/office/drawing/2014/chart" uri="{C3380CC4-5D6E-409C-BE32-E72D297353CC}">
              <c16:uniqueId val="{00000001-AB66-4B8D-BE20-0BDFBE695E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1.68</c:v>
                </c:pt>
                <c:pt idx="1">
                  <c:v>1.65</c:v>
                </c:pt>
                <c:pt idx="2">
                  <c:v>1.69</c:v>
                </c:pt>
                <c:pt idx="3">
                  <c:v>1.62</c:v>
                </c:pt>
                <c:pt idx="4">
                  <c:v>1.62</c:v>
                </c:pt>
              </c:numCache>
            </c:numRef>
          </c:val>
          <c:extLst>
            <c:ext xmlns:c16="http://schemas.microsoft.com/office/drawing/2014/chart" uri="{C3380CC4-5D6E-409C-BE32-E72D297353CC}">
              <c16:uniqueId val="{00000000-35F3-4337-9355-D09C344268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10.46</c:v>
                </c:pt>
                <c:pt idx="1">
                  <c:v>11.36</c:v>
                </c:pt>
                <c:pt idx="2">
                  <c:v>12.16</c:v>
                </c:pt>
                <c:pt idx="3">
                  <c:v>12.97</c:v>
                </c:pt>
                <c:pt idx="4">
                  <c:v>9.64</c:v>
                </c:pt>
              </c:numCache>
            </c:numRef>
          </c:val>
          <c:extLst>
            <c:ext xmlns:c16="http://schemas.microsoft.com/office/drawing/2014/chart" uri="{C3380CC4-5D6E-409C-BE32-E72D297353CC}">
              <c16:uniqueId val="{00000001-35F3-4337-9355-D09C344268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-0.03</c:v>
                </c:pt>
                <c:pt idx="2">
                  <c:v>0.05</c:v>
                </c:pt>
                <c:pt idx="3">
                  <c:v>-7.0000000000000007E-2</c:v>
                </c:pt>
                <c:pt idx="4">
                  <c:v>-4.1100000000000003</c:v>
                </c:pt>
              </c:numCache>
            </c:numRef>
          </c:val>
          <c:smooth val="0"/>
          <c:extLst>
            <c:ext xmlns:c16="http://schemas.microsoft.com/office/drawing/2014/chart" uri="{C3380CC4-5D6E-409C-BE32-E72D297353CC}">
              <c16:uniqueId val="{00000002-35F3-4337-9355-D09C344268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0.02</c:v>
                </c:pt>
                <c:pt idx="4">
                  <c:v>#N/A</c:v>
                </c:pt>
                <c:pt idx="5">
                  <c:v>0.28999999999999998</c:v>
                </c:pt>
                <c:pt idx="6">
                  <c:v>#N/A</c:v>
                </c:pt>
                <c:pt idx="7">
                  <c:v>0.01</c:v>
                </c:pt>
                <c:pt idx="8">
                  <c:v>#N/A</c:v>
                </c:pt>
                <c:pt idx="9">
                  <c:v>7.0000000000000007E-2</c:v>
                </c:pt>
              </c:numCache>
            </c:numRef>
          </c:val>
          <c:extLst>
            <c:ext xmlns:c16="http://schemas.microsoft.com/office/drawing/2014/chart" uri="{C3380CC4-5D6E-409C-BE32-E72D297353CC}">
              <c16:uniqueId val="{00000000-1080-4F65-A6B4-6C0BC618D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0-4F65-A6B4-6C0BC618D5C3}"/>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1080-4F65-A6B4-6C0BC618D5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0.06</c:v>
                </c:pt>
                <c:pt idx="6">
                  <c:v>#N/A</c:v>
                </c:pt>
                <c:pt idx="7">
                  <c:v>0.02</c:v>
                </c:pt>
                <c:pt idx="8">
                  <c:v>#N/A</c:v>
                </c:pt>
                <c:pt idx="9">
                  <c:v>0.09</c:v>
                </c:pt>
              </c:numCache>
            </c:numRef>
          </c:val>
          <c:extLst>
            <c:ext xmlns:c16="http://schemas.microsoft.com/office/drawing/2014/chart" uri="{C3380CC4-5D6E-409C-BE32-E72D297353CC}">
              <c16:uniqueId val="{00000003-1080-4F65-A6B4-6C0BC618D5C3}"/>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c:v>
                </c:pt>
                <c:pt idx="8">
                  <c:v>#N/A</c:v>
                </c:pt>
                <c:pt idx="9">
                  <c:v>0.11</c:v>
                </c:pt>
              </c:numCache>
            </c:numRef>
          </c:val>
          <c:extLst>
            <c:ext xmlns:c16="http://schemas.microsoft.com/office/drawing/2014/chart" uri="{C3380CC4-5D6E-409C-BE32-E72D297353CC}">
              <c16:uniqueId val="{00000004-1080-4F65-A6B4-6C0BC618D5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1.24</c:v>
                </c:pt>
                <c:pt idx="2">
                  <c:v>#N/A</c:v>
                </c:pt>
                <c:pt idx="3">
                  <c:v>1.2</c:v>
                </c:pt>
                <c:pt idx="4">
                  <c:v>#N/A</c:v>
                </c:pt>
                <c:pt idx="5">
                  <c:v>2.4700000000000002</c:v>
                </c:pt>
                <c:pt idx="6">
                  <c:v>#N/A</c:v>
                </c:pt>
                <c:pt idx="7">
                  <c:v>0.81</c:v>
                </c:pt>
                <c:pt idx="8">
                  <c:v>#N/A</c:v>
                </c:pt>
                <c:pt idx="9">
                  <c:v>0.31</c:v>
                </c:pt>
              </c:numCache>
            </c:numRef>
          </c:val>
          <c:extLst>
            <c:ext xmlns:c16="http://schemas.microsoft.com/office/drawing/2014/chart" uri="{C3380CC4-5D6E-409C-BE32-E72D297353CC}">
              <c16:uniqueId val="{00000005-1080-4F65-A6B4-6C0BC618D5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1.05</c:v>
                </c:pt>
                <c:pt idx="2">
                  <c:v>#N/A</c:v>
                </c:pt>
                <c:pt idx="3">
                  <c:v>1.18</c:v>
                </c:pt>
                <c:pt idx="4">
                  <c:v>#N/A</c:v>
                </c:pt>
                <c:pt idx="5">
                  <c:v>0.75</c:v>
                </c:pt>
                <c:pt idx="6">
                  <c:v>#N/A</c:v>
                </c:pt>
                <c:pt idx="7">
                  <c:v>1.01</c:v>
                </c:pt>
                <c:pt idx="8">
                  <c:v>#N/A</c:v>
                </c:pt>
                <c:pt idx="9">
                  <c:v>1.08</c:v>
                </c:pt>
              </c:numCache>
            </c:numRef>
          </c:val>
          <c:extLst>
            <c:ext xmlns:c16="http://schemas.microsoft.com/office/drawing/2014/chart" uri="{C3380CC4-5D6E-409C-BE32-E72D297353CC}">
              <c16:uniqueId val="{00000006-1080-4F65-A6B4-6C0BC618D5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1.65</c:v>
                </c:pt>
                <c:pt idx="2">
                  <c:v>#N/A</c:v>
                </c:pt>
                <c:pt idx="3">
                  <c:v>1.64</c:v>
                </c:pt>
                <c:pt idx="4">
                  <c:v>#N/A</c:v>
                </c:pt>
                <c:pt idx="5">
                  <c:v>1.69</c:v>
                </c:pt>
                <c:pt idx="6">
                  <c:v>#N/A</c:v>
                </c:pt>
                <c:pt idx="7">
                  <c:v>1.61</c:v>
                </c:pt>
                <c:pt idx="8">
                  <c:v>#N/A</c:v>
                </c:pt>
                <c:pt idx="9">
                  <c:v>1.61</c:v>
                </c:pt>
              </c:numCache>
            </c:numRef>
          </c:val>
          <c:extLst>
            <c:ext xmlns:c16="http://schemas.microsoft.com/office/drawing/2014/chart" uri="{C3380CC4-5D6E-409C-BE32-E72D297353CC}">
              <c16:uniqueId val="{00000007-1080-4F65-A6B4-6C0BC618D5C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1.47</c:v>
                </c:pt>
                <c:pt idx="2">
                  <c:v>#N/A</c:v>
                </c:pt>
                <c:pt idx="3">
                  <c:v>1.54</c:v>
                </c:pt>
                <c:pt idx="4">
                  <c:v>#N/A</c:v>
                </c:pt>
                <c:pt idx="5">
                  <c:v>1.41</c:v>
                </c:pt>
                <c:pt idx="6">
                  <c:v>#N/A</c:v>
                </c:pt>
                <c:pt idx="7">
                  <c:v>1.74</c:v>
                </c:pt>
                <c:pt idx="8">
                  <c:v>#N/A</c:v>
                </c:pt>
                <c:pt idx="9">
                  <c:v>1.96</c:v>
                </c:pt>
              </c:numCache>
            </c:numRef>
          </c:val>
          <c:extLst>
            <c:ext xmlns:c16="http://schemas.microsoft.com/office/drawing/2014/chart" uri="{C3380CC4-5D6E-409C-BE32-E72D297353CC}">
              <c16:uniqueId val="{00000008-1080-4F65-A6B4-6C0BC618D5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6.02</c:v>
                </c:pt>
                <c:pt idx="2">
                  <c:v>#N/A</c:v>
                </c:pt>
                <c:pt idx="3">
                  <c:v>6.6</c:v>
                </c:pt>
                <c:pt idx="4">
                  <c:v>#N/A</c:v>
                </c:pt>
                <c:pt idx="5">
                  <c:v>6.53</c:v>
                </c:pt>
                <c:pt idx="6">
                  <c:v>#N/A</c:v>
                </c:pt>
                <c:pt idx="7">
                  <c:v>6.38</c:v>
                </c:pt>
                <c:pt idx="8">
                  <c:v>#N/A</c:v>
                </c:pt>
                <c:pt idx="9">
                  <c:v>6.55</c:v>
                </c:pt>
              </c:numCache>
            </c:numRef>
          </c:val>
          <c:extLst>
            <c:ext xmlns:c16="http://schemas.microsoft.com/office/drawing/2014/chart" uri="{C3380CC4-5D6E-409C-BE32-E72D297353CC}">
              <c16:uniqueId val="{00000009-1080-4F65-A6B4-6C0BC618D5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9703</c:v>
                </c:pt>
                <c:pt idx="5">
                  <c:v>10034</c:v>
                </c:pt>
                <c:pt idx="8">
                  <c:v>9848</c:v>
                </c:pt>
                <c:pt idx="11">
                  <c:v>9828</c:v>
                </c:pt>
                <c:pt idx="14">
                  <c:v>9955</c:v>
                </c:pt>
              </c:numCache>
            </c:numRef>
          </c:val>
          <c:extLst>
            <c:ext xmlns:c16="http://schemas.microsoft.com/office/drawing/2014/chart" uri="{C3380CC4-5D6E-409C-BE32-E72D297353CC}">
              <c16:uniqueId val="{00000000-45E7-4983-A67D-B3557C8B17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E7-4983-A67D-B3557C8B17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126</c:v>
                </c:pt>
                <c:pt idx="3">
                  <c:v>187</c:v>
                </c:pt>
                <c:pt idx="6">
                  <c:v>141</c:v>
                </c:pt>
                <c:pt idx="9">
                  <c:v>221</c:v>
                </c:pt>
                <c:pt idx="12">
                  <c:v>222</c:v>
                </c:pt>
              </c:numCache>
            </c:numRef>
          </c:val>
          <c:extLst>
            <c:ext xmlns:c16="http://schemas.microsoft.com/office/drawing/2014/chart" uri="{C3380CC4-5D6E-409C-BE32-E72D297353CC}">
              <c16:uniqueId val="{00000002-45E7-4983-A67D-B3557C8B17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162</c:v>
                </c:pt>
                <c:pt idx="6">
                  <c:v>160</c:v>
                </c:pt>
                <c:pt idx="9">
                  <c:v>167</c:v>
                </c:pt>
                <c:pt idx="12">
                  <c:v>175</c:v>
                </c:pt>
              </c:numCache>
            </c:numRef>
          </c:val>
          <c:extLst>
            <c:ext xmlns:c16="http://schemas.microsoft.com/office/drawing/2014/chart" uri="{C3380CC4-5D6E-409C-BE32-E72D297353CC}">
              <c16:uniqueId val="{00000003-45E7-4983-A67D-B3557C8B17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2117</c:v>
                </c:pt>
                <c:pt idx="3">
                  <c:v>2070</c:v>
                </c:pt>
                <c:pt idx="6">
                  <c:v>1914</c:v>
                </c:pt>
                <c:pt idx="9">
                  <c:v>1899</c:v>
                </c:pt>
                <c:pt idx="12">
                  <c:v>1864</c:v>
                </c:pt>
              </c:numCache>
            </c:numRef>
          </c:val>
          <c:extLst>
            <c:ext xmlns:c16="http://schemas.microsoft.com/office/drawing/2014/chart" uri="{C3380CC4-5D6E-409C-BE32-E72D297353CC}">
              <c16:uniqueId val="{00000004-45E7-4983-A67D-B3557C8B17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E7-4983-A67D-B3557C8B17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E7-4983-A67D-B3557C8B17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8979</c:v>
                </c:pt>
                <c:pt idx="3">
                  <c:v>9211</c:v>
                </c:pt>
                <c:pt idx="6">
                  <c:v>9309</c:v>
                </c:pt>
                <c:pt idx="9">
                  <c:v>9562</c:v>
                </c:pt>
                <c:pt idx="12">
                  <c:v>9829</c:v>
                </c:pt>
              </c:numCache>
            </c:numRef>
          </c:val>
          <c:extLst>
            <c:ext xmlns:c16="http://schemas.microsoft.com/office/drawing/2014/chart" uri="{C3380CC4-5D6E-409C-BE32-E72D297353CC}">
              <c16:uniqueId val="{00000007-45E7-4983-A67D-B3557C8B17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1694</c:v>
                </c:pt>
                <c:pt idx="2">
                  <c:v>#N/A</c:v>
                </c:pt>
                <c:pt idx="3">
                  <c:v>#N/A</c:v>
                </c:pt>
                <c:pt idx="4">
                  <c:v>1596</c:v>
                </c:pt>
                <c:pt idx="5">
                  <c:v>#N/A</c:v>
                </c:pt>
                <c:pt idx="6">
                  <c:v>#N/A</c:v>
                </c:pt>
                <c:pt idx="7">
                  <c:v>1676</c:v>
                </c:pt>
                <c:pt idx="8">
                  <c:v>#N/A</c:v>
                </c:pt>
                <c:pt idx="9">
                  <c:v>#N/A</c:v>
                </c:pt>
                <c:pt idx="10">
                  <c:v>2021</c:v>
                </c:pt>
                <c:pt idx="11">
                  <c:v>#N/A</c:v>
                </c:pt>
                <c:pt idx="12">
                  <c:v>#N/A</c:v>
                </c:pt>
                <c:pt idx="13">
                  <c:v>2135</c:v>
                </c:pt>
                <c:pt idx="14">
                  <c:v>#N/A</c:v>
                </c:pt>
              </c:numCache>
            </c:numRef>
          </c:val>
          <c:smooth val="0"/>
          <c:extLst>
            <c:ext xmlns:c16="http://schemas.microsoft.com/office/drawing/2014/chart" uri="{C3380CC4-5D6E-409C-BE32-E72D297353CC}">
              <c16:uniqueId val="{00000008-45E7-4983-A67D-B3557C8B17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97289</c:v>
                </c:pt>
                <c:pt idx="5">
                  <c:v>97599</c:v>
                </c:pt>
                <c:pt idx="8">
                  <c:v>97896</c:v>
                </c:pt>
                <c:pt idx="11">
                  <c:v>99626</c:v>
                </c:pt>
                <c:pt idx="14">
                  <c:v>99808</c:v>
                </c:pt>
              </c:numCache>
            </c:numRef>
          </c:val>
          <c:extLst>
            <c:ext xmlns:c16="http://schemas.microsoft.com/office/drawing/2014/chart" uri="{C3380CC4-5D6E-409C-BE32-E72D297353CC}">
              <c16:uniqueId val="{00000000-7BDD-4348-85FB-D45C35454A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20066</c:v>
                </c:pt>
                <c:pt idx="5">
                  <c:v>20017</c:v>
                </c:pt>
                <c:pt idx="8">
                  <c:v>19481</c:v>
                </c:pt>
                <c:pt idx="11">
                  <c:v>18629</c:v>
                </c:pt>
                <c:pt idx="14">
                  <c:v>17458</c:v>
                </c:pt>
              </c:numCache>
            </c:numRef>
          </c:val>
          <c:extLst>
            <c:ext xmlns:c16="http://schemas.microsoft.com/office/drawing/2014/chart" uri="{C3380CC4-5D6E-409C-BE32-E72D297353CC}">
              <c16:uniqueId val="{00000001-7BDD-4348-85FB-D45C35454A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14872</c:v>
                </c:pt>
                <c:pt idx="5">
                  <c:v>18081</c:v>
                </c:pt>
                <c:pt idx="8">
                  <c:v>20698</c:v>
                </c:pt>
                <c:pt idx="11">
                  <c:v>20501</c:v>
                </c:pt>
                <c:pt idx="14">
                  <c:v>18654</c:v>
                </c:pt>
              </c:numCache>
            </c:numRef>
          </c:val>
          <c:extLst>
            <c:ext xmlns:c16="http://schemas.microsoft.com/office/drawing/2014/chart" uri="{C3380CC4-5D6E-409C-BE32-E72D297353CC}">
              <c16:uniqueId val="{00000002-7BDD-4348-85FB-D45C35454A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DD-4348-85FB-D45C35454A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DD-4348-85FB-D45C35454A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DD-4348-85FB-D45C35454A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13366</c:v>
                </c:pt>
                <c:pt idx="3">
                  <c:v>13645</c:v>
                </c:pt>
                <c:pt idx="6">
                  <c:v>13919</c:v>
                </c:pt>
                <c:pt idx="9">
                  <c:v>13682</c:v>
                </c:pt>
                <c:pt idx="12">
                  <c:v>13570</c:v>
                </c:pt>
              </c:numCache>
            </c:numRef>
          </c:val>
          <c:extLst>
            <c:ext xmlns:c16="http://schemas.microsoft.com/office/drawing/2014/chart" uri="{C3380CC4-5D6E-409C-BE32-E72D297353CC}">
              <c16:uniqueId val="{00000006-7BDD-4348-85FB-D45C35454A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2195</c:v>
                </c:pt>
                <c:pt idx="3">
                  <c:v>2067</c:v>
                </c:pt>
                <c:pt idx="6">
                  <c:v>1958</c:v>
                </c:pt>
                <c:pt idx="9">
                  <c:v>1843</c:v>
                </c:pt>
                <c:pt idx="12">
                  <c:v>1702</c:v>
                </c:pt>
              </c:numCache>
            </c:numRef>
          </c:val>
          <c:extLst>
            <c:ext xmlns:c16="http://schemas.microsoft.com/office/drawing/2014/chart" uri="{C3380CC4-5D6E-409C-BE32-E72D297353CC}">
              <c16:uniqueId val="{00000007-7BDD-4348-85FB-D45C35454A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30296</c:v>
                </c:pt>
                <c:pt idx="3">
                  <c:v>29228</c:v>
                </c:pt>
                <c:pt idx="6">
                  <c:v>28071</c:v>
                </c:pt>
                <c:pt idx="9">
                  <c:v>27258</c:v>
                </c:pt>
                <c:pt idx="12">
                  <c:v>26366</c:v>
                </c:pt>
              </c:numCache>
            </c:numRef>
          </c:val>
          <c:extLst>
            <c:ext xmlns:c16="http://schemas.microsoft.com/office/drawing/2014/chart" uri="{C3380CC4-5D6E-409C-BE32-E72D297353CC}">
              <c16:uniqueId val="{00000008-7BDD-4348-85FB-D45C35454A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68</c:v>
                </c:pt>
                <c:pt idx="6">
                  <c:v>44</c:v>
                </c:pt>
                <c:pt idx="9">
                  <c:v>23</c:v>
                </c:pt>
                <c:pt idx="12">
                  <c:v>10</c:v>
                </c:pt>
              </c:numCache>
            </c:numRef>
          </c:val>
          <c:extLst>
            <c:ext xmlns:c16="http://schemas.microsoft.com/office/drawing/2014/chart" uri="{C3380CC4-5D6E-409C-BE32-E72D297353CC}">
              <c16:uniqueId val="{00000009-7BDD-4348-85FB-D45C35454A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99876</c:v>
                </c:pt>
                <c:pt idx="3">
                  <c:v>100678</c:v>
                </c:pt>
                <c:pt idx="6">
                  <c:v>102484</c:v>
                </c:pt>
                <c:pt idx="9">
                  <c:v>104771</c:v>
                </c:pt>
                <c:pt idx="12">
                  <c:v>108319</c:v>
                </c:pt>
              </c:numCache>
            </c:numRef>
          </c:val>
          <c:extLst>
            <c:ext xmlns:c16="http://schemas.microsoft.com/office/drawing/2014/chart" uri="{C3380CC4-5D6E-409C-BE32-E72D297353CC}">
              <c16:uniqueId val="{0000000A-7BDD-4348-85FB-D45C35454A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13597</c:v>
                </c:pt>
                <c:pt idx="2">
                  <c:v>#N/A</c:v>
                </c:pt>
                <c:pt idx="3">
                  <c:v>#N/A</c:v>
                </c:pt>
                <c:pt idx="4">
                  <c:v>9989</c:v>
                </c:pt>
                <c:pt idx="5">
                  <c:v>#N/A</c:v>
                </c:pt>
                <c:pt idx="6">
                  <c:v>#N/A</c:v>
                </c:pt>
                <c:pt idx="7">
                  <c:v>8401</c:v>
                </c:pt>
                <c:pt idx="8">
                  <c:v>#N/A</c:v>
                </c:pt>
                <c:pt idx="9">
                  <c:v>#N/A</c:v>
                </c:pt>
                <c:pt idx="10">
                  <c:v>8822</c:v>
                </c:pt>
                <c:pt idx="11">
                  <c:v>#N/A</c:v>
                </c:pt>
                <c:pt idx="12">
                  <c:v>#N/A</c:v>
                </c:pt>
                <c:pt idx="13">
                  <c:v>14048</c:v>
                </c:pt>
                <c:pt idx="14">
                  <c:v>#N/A</c:v>
                </c:pt>
              </c:numCache>
            </c:numRef>
          </c:val>
          <c:smooth val="0"/>
          <c:extLst>
            <c:ext xmlns:c16="http://schemas.microsoft.com/office/drawing/2014/chart" uri="{C3380CC4-5D6E-409C-BE32-E72D297353CC}">
              <c16:uniqueId val="{0000000B-7BDD-4348-85FB-D45C35454A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5575</c:v>
                </c:pt>
                <c:pt idx="1">
                  <c:v>5966</c:v>
                </c:pt>
                <c:pt idx="2">
                  <c:v>4446</c:v>
                </c:pt>
              </c:numCache>
            </c:numRef>
          </c:val>
          <c:extLst>
            <c:ext xmlns:c16="http://schemas.microsoft.com/office/drawing/2014/chart" uri="{C3380CC4-5D6E-409C-BE32-E72D297353CC}">
              <c16:uniqueId val="{00000000-A42F-4E01-A65F-2B268C2909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6718</c:v>
                </c:pt>
                <c:pt idx="1">
                  <c:v>5816</c:v>
                </c:pt>
                <c:pt idx="2">
                  <c:v>4307</c:v>
                </c:pt>
              </c:numCache>
            </c:numRef>
          </c:val>
          <c:extLst>
            <c:ext xmlns:c16="http://schemas.microsoft.com/office/drawing/2014/chart" uri="{C3380CC4-5D6E-409C-BE32-E72D297353CC}">
              <c16:uniqueId val="{00000001-A42F-4E01-A65F-2B268C2909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15378</c:v>
                </c:pt>
                <c:pt idx="1">
                  <c:v>15058</c:v>
                </c:pt>
                <c:pt idx="2">
                  <c:v>14483</c:v>
                </c:pt>
              </c:numCache>
            </c:numRef>
          </c:val>
          <c:extLst>
            <c:ext xmlns:c16="http://schemas.microsoft.com/office/drawing/2014/chart" uri="{C3380CC4-5D6E-409C-BE32-E72D297353CC}">
              <c16:uniqueId val="{00000002-A42F-4E01-A65F-2B268C2909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年度と比較して、元利償還金の増額や、分子から控除する事業費補正により基準財政需要額に算入された公債費の減額等により、実質公債費比率の分子は増加している。</a:t>
          </a:r>
        </a:p>
        <a:p>
          <a:r>
            <a:rPr kumimoji="1" lang="ja-JP" altLang="en-US" sz="1400">
              <a:latin typeface="ＭＳ ゴシック" pitchFamily="49" charset="-128"/>
              <a:ea typeface="ＭＳ ゴシック" pitchFamily="49" charset="-128"/>
            </a:rPr>
            <a:t>　今後も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減少も見込まれるため、実質公債費比率の分子は増加を続ける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清掃工場基幹改良工事など、大規模な建設事業の実施に伴い、地方債の現在高が増加しているため、将来負担比率の分子は増加している。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億円積み立てたが、財政調整基金、減債基金やその他特定目的基金の取り崩しを行い、残高が減少したことから、基金全体では約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・地域振興基金：新山口駅北地区拠点施設整備事業等に充当するため、約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・合併特例基金：合併後の一体性の確立、地域全体の均衡ある発展および地域住民の福祉向上を図るといった、新市建設計画に掲げた目的達成のために、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有効活用していくこととしており、残高は減少していくものと見込んでいる。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今後、地方債残高増加に伴う公債費の増が見込まれる中、これまでに実施した償還期間の圧縮等の影響額に対して基金を充当していくこととしており、残高は減少していくものと見込んでいる。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市民税や固定資産税の増などにより、基準財政収入額が増加した一方で、公債費の増などにより、基準財政需要額も増加したため、指数は前年度から同様となっている。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82" name="テキスト ボックス 81"/>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幼児教育・保育の無償化制度の影響に伴う費用、固定資産税評価替えに伴う費用、大型建設事業に充てた地方債の元金の償還開始に伴う費用の増等により、比率は悪化している。</a:t>
          </a:r>
        </a:p>
        <a:p>
          <a:r>
            <a:rPr kumimoji="1" lang="ja-JP" altLang="en-US" sz="1300">
              <a:latin typeface="ＭＳ Ｐゴシック" panose="020B0600070205080204" pitchFamily="50" charset="-128"/>
              <a:ea typeface="ＭＳ Ｐゴシック" panose="020B0600070205080204" pitchFamily="50" charset="-128"/>
            </a:rPr>
            <a:t>　今後も、財政運営健全化計画に基づき、市税等の自主財源の確保や事務事業の見直し等に努めていく。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129286</xdr:rowOff>
    </xdr:from>
    <xdr:to>
      <xdr:col>23</xdr:col>
      <xdr:colOff>133350</xdr:colOff>
      <xdr:row>67</xdr:row>
      <xdr:rowOff>147574</xdr:rowOff>
    </xdr:to>
    <xdr:cxnSp macro="">
      <xdr:nvCxnSpPr>
        <xdr:cNvPr id="125" name="直線コネクタ 124"/>
        <xdr:cNvCxnSpPr/>
      </xdr:nvCxnSpPr>
      <xdr:spPr>
        <a:xfrm flipV="1">
          <a:off x="4953000" y="1024483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44213</xdr:rowOff>
    </xdr:from>
    <xdr:ext cx="762000" cy="259045"/>
    <xdr:sp macro="" textlink="">
      <xdr:nvSpPr>
        <xdr:cNvPr id="128"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129286</xdr:rowOff>
    </xdr:from>
    <xdr:to>
      <xdr:col>24</xdr:col>
      <xdr:colOff>12700</xdr:colOff>
      <xdr:row>59</xdr:row>
      <xdr:rowOff>129286</xdr:rowOff>
    </xdr:to>
    <xdr:cxnSp macro="">
      <xdr:nvCxnSpPr>
        <xdr:cNvPr id="129" name="直線コネクタ 128"/>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82804</xdr:rowOff>
    </xdr:to>
    <xdr:cxnSp macro="">
      <xdr:nvCxnSpPr>
        <xdr:cNvPr id="130" name="直線コネクタ 129"/>
        <xdr:cNvCxnSpPr/>
      </xdr:nvCxnSpPr>
      <xdr:spPr>
        <a:xfrm>
          <a:off x="4114800" y="1087221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1"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2" name="フローチャート: 判断 131"/>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70866</xdr:rowOff>
    </xdr:to>
    <xdr:cxnSp macro="">
      <xdr:nvCxnSpPr>
        <xdr:cNvPr id="133" name="直線コネクタ 132"/>
        <xdr:cNvCxnSpPr/>
      </xdr:nvCxnSpPr>
      <xdr:spPr>
        <a:xfrm>
          <a:off x="3225800" y="106405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4" name="フローチャート: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10668</xdr:rowOff>
    </xdr:to>
    <xdr:cxnSp macro="">
      <xdr:nvCxnSpPr>
        <xdr:cNvPr id="136" name="直線コネクタ 135"/>
        <xdr:cNvCxnSpPr/>
      </xdr:nvCxnSpPr>
      <xdr:spPr>
        <a:xfrm>
          <a:off x="2336800" y="1054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123952</xdr:rowOff>
    </xdr:from>
    <xdr:to>
      <xdr:col>15</xdr:col>
      <xdr:colOff>133350</xdr:colOff>
      <xdr:row>63</xdr:row>
      <xdr:rowOff>54102</xdr:rowOff>
    </xdr:to>
    <xdr:sp macro="" textlink="">
      <xdr:nvSpPr>
        <xdr:cNvPr id="137" name="フローチャート: 判断 136"/>
        <xdr:cNvSpPr/>
      </xdr:nvSpPr>
      <xdr:spPr>
        <a:xfrm>
          <a:off x="3175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38" name="テキスト ボックス 137"/>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61</xdr:row>
      <xdr:rowOff>85598</xdr:rowOff>
    </xdr:to>
    <xdr:cxnSp macro="">
      <xdr:nvCxnSpPr>
        <xdr:cNvPr id="139" name="直線コネクタ 138"/>
        <xdr:cNvCxnSpPr/>
      </xdr:nvCxnSpPr>
      <xdr:spPr>
        <a:xfrm>
          <a:off x="1447800" y="10138664"/>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152908</xdr:rowOff>
    </xdr:from>
    <xdr:to>
      <xdr:col>11</xdr:col>
      <xdr:colOff>82550</xdr:colOff>
      <xdr:row>63</xdr:row>
      <xdr:rowOff>83058</xdr:rowOff>
    </xdr:to>
    <xdr:sp macro="" textlink="">
      <xdr:nvSpPr>
        <xdr:cNvPr id="140" name="フローチャート: 判断 139"/>
        <xdr:cNvSpPr/>
      </xdr:nvSpPr>
      <xdr:spPr>
        <a:xfrm>
          <a:off x="2286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41" name="テキスト ボックス 140"/>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43" name="テキスト ボックス 142"/>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143764</xdr:rowOff>
    </xdr:from>
    <xdr:to>
      <xdr:col>7</xdr:col>
      <xdr:colOff>31750</xdr:colOff>
      <xdr:row>59</xdr:row>
      <xdr:rowOff>73914</xdr:rowOff>
    </xdr:to>
    <xdr:sp macro="" textlink="">
      <xdr:nvSpPr>
        <xdr:cNvPr id="157" name="楕円 156"/>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84091</xdr:rowOff>
    </xdr:from>
    <xdr:ext cx="762000" cy="259045"/>
    <xdr:sp macro="" textlink="">
      <xdr:nvSpPr>
        <xdr:cNvPr id="158" name="テキスト ボックス 157"/>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本市は類似団体内で著しく人口密度が低く、相対的に職員数が多くならざるを得ないことから、人件費を主な要因として、類似団体平均を上回っている。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今後も定員管理計画に基づき、適正な定員管理に努めるとともに、内部管理経費の節減に努めていく。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0" name="直線コネクタ 189"/>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1"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2" name="直線コネクタ 191"/>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3"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4" name="直線コネクタ 193"/>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108186</xdr:rowOff>
    </xdr:from>
    <xdr:to>
      <xdr:col>23</xdr:col>
      <xdr:colOff>133350</xdr:colOff>
      <xdr:row>85</xdr:row>
      <xdr:rowOff>4747</xdr:rowOff>
    </xdr:to>
    <xdr:cxnSp macro="">
      <xdr:nvCxnSpPr>
        <xdr:cNvPr id="195" name="直線コネクタ 194"/>
        <xdr:cNvCxnSpPr/>
      </xdr:nvCxnSpPr>
      <xdr:spPr>
        <a:xfrm>
          <a:off x="4114800" y="14509986"/>
          <a:ext cx="838200" cy="6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196"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7" name="フローチャート: 判断 196"/>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82263</xdr:rowOff>
    </xdr:from>
    <xdr:to>
      <xdr:col>19</xdr:col>
      <xdr:colOff>133350</xdr:colOff>
      <xdr:row>84</xdr:row>
      <xdr:rowOff>108186</xdr:rowOff>
    </xdr:to>
    <xdr:cxnSp macro="">
      <xdr:nvCxnSpPr>
        <xdr:cNvPr id="198" name="直線コネクタ 197"/>
        <xdr:cNvCxnSpPr/>
      </xdr:nvCxnSpPr>
      <xdr:spPr>
        <a:xfrm>
          <a:off x="3225800" y="1448406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199" name="フローチャート: 判断 198"/>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0" name="テキスト ボックス 199"/>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68911</xdr:rowOff>
    </xdr:from>
    <xdr:to>
      <xdr:col>15</xdr:col>
      <xdr:colOff>82550</xdr:colOff>
      <xdr:row>84</xdr:row>
      <xdr:rowOff>82263</xdr:rowOff>
    </xdr:to>
    <xdr:cxnSp macro="">
      <xdr:nvCxnSpPr>
        <xdr:cNvPr id="201" name="直線コネクタ 200"/>
        <xdr:cNvCxnSpPr/>
      </xdr:nvCxnSpPr>
      <xdr:spPr>
        <a:xfrm>
          <a:off x="2336800" y="14470711"/>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2" name="フローチャート: 判断 201"/>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3" name="テキスト ボックス 202"/>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33291</xdr:rowOff>
    </xdr:from>
    <xdr:to>
      <xdr:col>11</xdr:col>
      <xdr:colOff>31750</xdr:colOff>
      <xdr:row>84</xdr:row>
      <xdr:rowOff>68911</xdr:rowOff>
    </xdr:to>
    <xdr:cxnSp macro="">
      <xdr:nvCxnSpPr>
        <xdr:cNvPr id="204" name="直線コネクタ 203"/>
        <xdr:cNvCxnSpPr/>
      </xdr:nvCxnSpPr>
      <xdr:spPr>
        <a:xfrm>
          <a:off x="1447800" y="144350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5" name="フローチャート: 判断 204"/>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06" name="テキスト ボックス 205"/>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7" name="フローチャート: 判断 206"/>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08" name="テキスト ボックス 207"/>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125397</xdr:rowOff>
    </xdr:from>
    <xdr:to>
      <xdr:col>23</xdr:col>
      <xdr:colOff>184150</xdr:colOff>
      <xdr:row>85</xdr:row>
      <xdr:rowOff>55547</xdr:rowOff>
    </xdr:to>
    <xdr:sp macro="" textlink="">
      <xdr:nvSpPr>
        <xdr:cNvPr id="214" name="楕円 213"/>
        <xdr:cNvSpPr/>
      </xdr:nvSpPr>
      <xdr:spPr>
        <a:xfrm>
          <a:off x="4902200" y="145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97474</xdr:rowOff>
    </xdr:from>
    <xdr:ext cx="762000" cy="259045"/>
    <xdr:sp macro="" textlink="">
      <xdr:nvSpPr>
        <xdr:cNvPr id="215" name="人件費・物件費等の状況該当値テキスト"/>
        <xdr:cNvSpPr txBox="1"/>
      </xdr:nvSpPr>
      <xdr:spPr>
        <a:xfrm>
          <a:off x="5041900" y="1449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57386</xdr:rowOff>
    </xdr:from>
    <xdr:to>
      <xdr:col>19</xdr:col>
      <xdr:colOff>184150</xdr:colOff>
      <xdr:row>84</xdr:row>
      <xdr:rowOff>158986</xdr:rowOff>
    </xdr:to>
    <xdr:sp macro="" textlink="">
      <xdr:nvSpPr>
        <xdr:cNvPr id="216" name="楕円 215"/>
        <xdr:cNvSpPr/>
      </xdr:nvSpPr>
      <xdr:spPr>
        <a:xfrm>
          <a:off x="4064000" y="14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143763</xdr:rowOff>
    </xdr:from>
    <xdr:ext cx="736600" cy="259045"/>
    <xdr:sp macro="" textlink="">
      <xdr:nvSpPr>
        <xdr:cNvPr id="217" name="テキスト ボックス 216"/>
        <xdr:cNvSpPr txBox="1"/>
      </xdr:nvSpPr>
      <xdr:spPr>
        <a:xfrm>
          <a:off x="3733800" y="1454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31463</xdr:rowOff>
    </xdr:from>
    <xdr:to>
      <xdr:col>15</xdr:col>
      <xdr:colOff>133350</xdr:colOff>
      <xdr:row>84</xdr:row>
      <xdr:rowOff>133063</xdr:rowOff>
    </xdr:to>
    <xdr:sp macro="" textlink="">
      <xdr:nvSpPr>
        <xdr:cNvPr id="218" name="楕円 217"/>
        <xdr:cNvSpPr/>
      </xdr:nvSpPr>
      <xdr:spPr>
        <a:xfrm>
          <a:off x="3175000" y="14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117840</xdr:rowOff>
    </xdr:from>
    <xdr:ext cx="762000" cy="259045"/>
    <xdr:sp macro="" textlink="">
      <xdr:nvSpPr>
        <xdr:cNvPr id="219" name="テキスト ボックス 218"/>
        <xdr:cNvSpPr txBox="1"/>
      </xdr:nvSpPr>
      <xdr:spPr>
        <a:xfrm>
          <a:off x="2844800" y="145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18111</xdr:rowOff>
    </xdr:from>
    <xdr:to>
      <xdr:col>11</xdr:col>
      <xdr:colOff>82550</xdr:colOff>
      <xdr:row>84</xdr:row>
      <xdr:rowOff>119711</xdr:rowOff>
    </xdr:to>
    <xdr:sp macro="" textlink="">
      <xdr:nvSpPr>
        <xdr:cNvPr id="220" name="楕円 219"/>
        <xdr:cNvSpPr/>
      </xdr:nvSpPr>
      <xdr:spPr>
        <a:xfrm>
          <a:off x="2286000" y="14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104488</xdr:rowOff>
    </xdr:from>
    <xdr:ext cx="762000" cy="259045"/>
    <xdr:sp macro="" textlink="">
      <xdr:nvSpPr>
        <xdr:cNvPr id="221" name="テキスト ボックス 220"/>
        <xdr:cNvSpPr txBox="1"/>
      </xdr:nvSpPr>
      <xdr:spPr>
        <a:xfrm>
          <a:off x="1955800" y="1450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153941</xdr:rowOff>
    </xdr:from>
    <xdr:to>
      <xdr:col>7</xdr:col>
      <xdr:colOff>31750</xdr:colOff>
      <xdr:row>84</xdr:row>
      <xdr:rowOff>84091</xdr:rowOff>
    </xdr:to>
    <xdr:sp macro="" textlink="">
      <xdr:nvSpPr>
        <xdr:cNvPr id="222" name="楕円 221"/>
        <xdr:cNvSpPr/>
      </xdr:nvSpPr>
      <xdr:spPr>
        <a:xfrm>
          <a:off x="1397000" y="14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94268</xdr:rowOff>
    </xdr:from>
    <xdr:ext cx="762000" cy="259045"/>
    <xdr:sp macro="" textlink="">
      <xdr:nvSpPr>
        <xdr:cNvPr id="223" name="テキスト ボックス 222"/>
        <xdr:cNvSpPr txBox="1"/>
      </xdr:nvSpPr>
      <xdr:spPr>
        <a:xfrm>
          <a:off x="1066800" y="141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2" name="直線コネクタ 251"/>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7" name="直線コネクタ 256"/>
        <xdr:cNvCxnSpPr/>
      </xdr:nvCxnSpPr>
      <xdr:spPr>
        <a:xfrm>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8"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132291</xdr:rowOff>
    </xdr:to>
    <xdr:cxnSp macro="">
      <xdr:nvCxnSpPr>
        <xdr:cNvPr id="260" name="直線コネクタ 259"/>
        <xdr:cNvCxnSpPr/>
      </xdr:nvCxnSpPr>
      <xdr:spPr>
        <a:xfrm flipV="1">
          <a:off x="15290800" y="145647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1" name="フローチャート: 判断 260"/>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2" name="テキスト ボックス 261"/>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152400</xdr:rowOff>
    </xdr:to>
    <xdr:cxnSp macro="">
      <xdr:nvCxnSpPr>
        <xdr:cNvPr id="263" name="直線コネクタ 262"/>
        <xdr:cNvCxnSpPr/>
      </xdr:nvCxnSpPr>
      <xdr:spPr>
        <a:xfrm flipV="1">
          <a:off x="14401800" y="147055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4" name="フローチャート: 判断 263"/>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5" name="テキスト ボックス 264"/>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10584</xdr:rowOff>
    </xdr:to>
    <xdr:cxnSp macro="">
      <xdr:nvCxnSpPr>
        <xdr:cNvPr id="266" name="直線コネクタ 265"/>
        <xdr:cNvCxnSpPr/>
      </xdr:nvCxnSpPr>
      <xdr:spPr>
        <a:xfrm flipV="1">
          <a:off x="13512800" y="147256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6" name="楕円 275"/>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7"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本市は広大な面積を有することから、類似団体内で著しく人口密度が低く、効率的な行政運営ができないため、相対的に職員数が多くならざるを得ないことを要因として、類似団体平均を上回っている。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7" name="直線コネクタ 316"/>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18"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19" name="直線コネクタ 318"/>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160927</xdr:rowOff>
    </xdr:from>
    <xdr:to>
      <xdr:col>81</xdr:col>
      <xdr:colOff>44450</xdr:colOff>
      <xdr:row>66</xdr:row>
      <xdr:rowOff>13607</xdr:rowOff>
    </xdr:to>
    <xdr:cxnSp macro="">
      <xdr:nvCxnSpPr>
        <xdr:cNvPr id="322" name="直線コネクタ 321"/>
        <xdr:cNvCxnSpPr/>
      </xdr:nvCxnSpPr>
      <xdr:spPr>
        <a:xfrm>
          <a:off x="16179800" y="1130517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3"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4" name="フローチャート: 判断 323"/>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123009</xdr:rowOff>
    </xdr:from>
    <xdr:to>
      <xdr:col>77</xdr:col>
      <xdr:colOff>44450</xdr:colOff>
      <xdr:row>65</xdr:row>
      <xdr:rowOff>160927</xdr:rowOff>
    </xdr:to>
    <xdr:cxnSp macro="">
      <xdr:nvCxnSpPr>
        <xdr:cNvPr id="325" name="直線コネクタ 324"/>
        <xdr:cNvCxnSpPr/>
      </xdr:nvCxnSpPr>
      <xdr:spPr>
        <a:xfrm>
          <a:off x="15290800" y="1126725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6" name="フローチャート: 判断 325"/>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27" name="テキスト ボックス 326"/>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91984</xdr:rowOff>
    </xdr:from>
    <xdr:to>
      <xdr:col>72</xdr:col>
      <xdr:colOff>203200</xdr:colOff>
      <xdr:row>65</xdr:row>
      <xdr:rowOff>123009</xdr:rowOff>
    </xdr:to>
    <xdr:cxnSp macro="">
      <xdr:nvCxnSpPr>
        <xdr:cNvPr id="328" name="直線コネクタ 327"/>
        <xdr:cNvCxnSpPr/>
      </xdr:nvCxnSpPr>
      <xdr:spPr>
        <a:xfrm>
          <a:off x="14401800" y="11236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81643</xdr:rowOff>
    </xdr:from>
    <xdr:to>
      <xdr:col>68</xdr:col>
      <xdr:colOff>152400</xdr:colOff>
      <xdr:row>65</xdr:row>
      <xdr:rowOff>91984</xdr:rowOff>
    </xdr:to>
    <xdr:cxnSp macro="">
      <xdr:nvCxnSpPr>
        <xdr:cNvPr id="331" name="直線コネクタ 330"/>
        <xdr:cNvCxnSpPr/>
      </xdr:nvCxnSpPr>
      <xdr:spPr>
        <a:xfrm>
          <a:off x="13512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3" name="テキスト ボックス 332"/>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4" name="フローチャート: 判断 333"/>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5" name="テキスト ボックス 334"/>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134257</xdr:rowOff>
    </xdr:from>
    <xdr:to>
      <xdr:col>81</xdr:col>
      <xdr:colOff>95250</xdr:colOff>
      <xdr:row>66</xdr:row>
      <xdr:rowOff>64407</xdr:rowOff>
    </xdr:to>
    <xdr:sp macro="" textlink="">
      <xdr:nvSpPr>
        <xdr:cNvPr id="341" name="楕円 340"/>
        <xdr:cNvSpPr/>
      </xdr:nvSpPr>
      <xdr:spPr>
        <a:xfrm>
          <a:off x="16967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106334</xdr:rowOff>
    </xdr:from>
    <xdr:ext cx="762000" cy="259045"/>
    <xdr:sp macro="" textlink="">
      <xdr:nvSpPr>
        <xdr:cNvPr id="342" name="定員管理の状況該当値テキスト"/>
        <xdr:cNvSpPr txBox="1"/>
      </xdr:nvSpPr>
      <xdr:spPr>
        <a:xfrm>
          <a:off x="17106900" y="1125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110127</xdr:rowOff>
    </xdr:from>
    <xdr:to>
      <xdr:col>77</xdr:col>
      <xdr:colOff>95250</xdr:colOff>
      <xdr:row>66</xdr:row>
      <xdr:rowOff>40277</xdr:rowOff>
    </xdr:to>
    <xdr:sp macro="" textlink="">
      <xdr:nvSpPr>
        <xdr:cNvPr id="343" name="楕円 342"/>
        <xdr:cNvSpPr/>
      </xdr:nvSpPr>
      <xdr:spPr>
        <a:xfrm>
          <a:off x="16129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25054</xdr:rowOff>
    </xdr:from>
    <xdr:ext cx="736600" cy="259045"/>
    <xdr:sp macro="" textlink="">
      <xdr:nvSpPr>
        <xdr:cNvPr id="344" name="テキスト ボックス 343"/>
        <xdr:cNvSpPr txBox="1"/>
      </xdr:nvSpPr>
      <xdr:spPr>
        <a:xfrm>
          <a:off x="15798800" y="1134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72209</xdr:rowOff>
    </xdr:from>
    <xdr:to>
      <xdr:col>73</xdr:col>
      <xdr:colOff>44450</xdr:colOff>
      <xdr:row>66</xdr:row>
      <xdr:rowOff>2359</xdr:rowOff>
    </xdr:to>
    <xdr:sp macro="" textlink="">
      <xdr:nvSpPr>
        <xdr:cNvPr id="345" name="楕円 344"/>
        <xdr:cNvSpPr/>
      </xdr:nvSpPr>
      <xdr:spPr>
        <a:xfrm>
          <a:off x="15240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158586</xdr:rowOff>
    </xdr:from>
    <xdr:ext cx="762000" cy="259045"/>
    <xdr:sp macro="" textlink="">
      <xdr:nvSpPr>
        <xdr:cNvPr id="346" name="テキスト ボックス 345"/>
        <xdr:cNvSpPr txBox="1"/>
      </xdr:nvSpPr>
      <xdr:spPr>
        <a:xfrm>
          <a:off x="14909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41184</xdr:rowOff>
    </xdr:from>
    <xdr:to>
      <xdr:col>68</xdr:col>
      <xdr:colOff>203200</xdr:colOff>
      <xdr:row>65</xdr:row>
      <xdr:rowOff>142784</xdr:rowOff>
    </xdr:to>
    <xdr:sp macro="" textlink="">
      <xdr:nvSpPr>
        <xdr:cNvPr id="347" name="楕円 346"/>
        <xdr:cNvSpPr/>
      </xdr:nvSpPr>
      <xdr:spPr>
        <a:xfrm>
          <a:off x="14351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127561</xdr:rowOff>
    </xdr:from>
    <xdr:ext cx="762000" cy="259045"/>
    <xdr:sp macro="" textlink="">
      <xdr:nvSpPr>
        <xdr:cNvPr id="348" name="テキスト ボックス 347"/>
        <xdr:cNvSpPr txBox="1"/>
      </xdr:nvSpPr>
      <xdr:spPr>
        <a:xfrm>
          <a:off x="14020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30843</xdr:rowOff>
    </xdr:from>
    <xdr:to>
      <xdr:col>64</xdr:col>
      <xdr:colOff>152400</xdr:colOff>
      <xdr:row>65</xdr:row>
      <xdr:rowOff>132443</xdr:rowOff>
    </xdr:to>
    <xdr:sp macro="" textlink="">
      <xdr:nvSpPr>
        <xdr:cNvPr id="349" name="楕円 348"/>
        <xdr:cNvSpPr/>
      </xdr:nvSpPr>
      <xdr:spPr>
        <a:xfrm>
          <a:off x="13462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117220</xdr:rowOff>
    </xdr:from>
    <xdr:ext cx="762000" cy="259045"/>
    <xdr:sp macro="" textlink="">
      <xdr:nvSpPr>
        <xdr:cNvPr id="350" name="テキスト ボックス 349"/>
        <xdr:cNvSpPr txBox="1"/>
      </xdr:nvSpPr>
      <xdr:spPr>
        <a:xfrm>
          <a:off x="13131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から控除する災害復旧費等に係る基準財政需要額が増加したものの、元利償還金の増額や、分子から控除する事業費補正により基準財政需要額に算入された公債費の減額等により、分子が増加し、実質公債費比率が増加している。</a:t>
          </a:r>
        </a:p>
        <a:p>
          <a:r>
            <a:rPr kumimoji="1" lang="ja-JP" altLang="en-US" sz="13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今後も、大型建設事業実施の影響から公債費は増加する見込みであるが、建設事業の平準化や事業費の圧縮、交付税措置率の高い有利な起債を活用することにより、実質的な公債費の圧縮に努めていく。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0" name="直線コネクタ 379"/>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1"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2" name="直線コネクタ 381"/>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24493</xdr:rowOff>
    </xdr:to>
    <xdr:cxnSp macro="">
      <xdr:nvCxnSpPr>
        <xdr:cNvPr id="385" name="直線コネクタ 384"/>
        <xdr:cNvCxnSpPr/>
      </xdr:nvCxnSpPr>
      <xdr:spPr>
        <a:xfrm>
          <a:off x="16179800" y="70079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149981</xdr:rowOff>
    </xdr:to>
    <xdr:cxnSp macro="">
      <xdr:nvCxnSpPr>
        <xdr:cNvPr id="388" name="直線コネクタ 387"/>
        <xdr:cNvCxnSpPr/>
      </xdr:nvCxnSpPr>
      <xdr:spPr>
        <a:xfrm>
          <a:off x="15290800" y="69735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40</xdr:row>
      <xdr:rowOff>161472</xdr:rowOff>
    </xdr:to>
    <xdr:cxnSp macro="">
      <xdr:nvCxnSpPr>
        <xdr:cNvPr id="391" name="直線コネクタ 390"/>
        <xdr:cNvCxnSpPr/>
      </xdr:nvCxnSpPr>
      <xdr:spPr>
        <a:xfrm flipV="1">
          <a:off x="14401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93435</xdr:rowOff>
    </xdr:to>
    <xdr:cxnSp macro="">
      <xdr:nvCxnSpPr>
        <xdr:cNvPr id="394" name="直線コネクタ 393"/>
        <xdr:cNvCxnSpPr/>
      </xdr:nvCxnSpPr>
      <xdr:spPr>
        <a:xfrm flipV="1">
          <a:off x="13512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8" name="テキスト ボックス 397"/>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4" name="楕円 403"/>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5"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6" name="楕円 405"/>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7" name="テキスト ボックス 406"/>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8" name="楕円 407"/>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09" name="テキスト ボックス 408"/>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1" name="テキスト ボックス 410"/>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2" name="楕円 411"/>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129012</xdr:rowOff>
    </xdr:from>
    <xdr:ext cx="762000" cy="259045"/>
    <xdr:sp macro="" textlink="">
      <xdr:nvSpPr>
        <xdr:cNvPr id="413" name="テキスト ボックス 412"/>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清掃工場基幹改良工事等の大型建設事業の実施により、地方債の現在高が増加したことや、分子から控除される充当可能基金が財政調整基金等の一部取り崩しなどにより減少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2" name="直線コネクタ 441"/>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3"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4" name="直線コネクタ 443"/>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113947</xdr:rowOff>
    </xdr:from>
    <xdr:to>
      <xdr:col>81</xdr:col>
      <xdr:colOff>44450</xdr:colOff>
      <xdr:row>16</xdr:row>
      <xdr:rowOff>128834</xdr:rowOff>
    </xdr:to>
    <xdr:cxnSp macro="">
      <xdr:nvCxnSpPr>
        <xdr:cNvPr id="447" name="直線コネクタ 446"/>
        <xdr:cNvCxnSpPr/>
      </xdr:nvCxnSpPr>
      <xdr:spPr>
        <a:xfrm>
          <a:off x="16179800" y="2685697"/>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15</xdr:row>
      <xdr:rowOff>113947</xdr:rowOff>
    </xdr:to>
    <xdr:cxnSp macro="">
      <xdr:nvCxnSpPr>
        <xdr:cNvPr id="450" name="直線コネクタ 449"/>
        <xdr:cNvCxnSpPr/>
      </xdr:nvCxnSpPr>
      <xdr:spPr>
        <a:xfrm>
          <a:off x="15290800" y="2672292"/>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100542</xdr:rowOff>
    </xdr:from>
    <xdr:to>
      <xdr:col>72</xdr:col>
      <xdr:colOff>203200</xdr:colOff>
      <xdr:row>15</xdr:row>
      <xdr:rowOff>158185</xdr:rowOff>
    </xdr:to>
    <xdr:cxnSp macro="">
      <xdr:nvCxnSpPr>
        <xdr:cNvPr id="453" name="直線コネクタ 452"/>
        <xdr:cNvCxnSpPr/>
      </xdr:nvCxnSpPr>
      <xdr:spPr>
        <a:xfrm flipV="1">
          <a:off x="14401800" y="267229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4" name="フローチャート: 判断 453"/>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5" name="テキスト ボックス 454"/>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158185</xdr:rowOff>
    </xdr:from>
    <xdr:to>
      <xdr:col>68</xdr:col>
      <xdr:colOff>152400</xdr:colOff>
      <xdr:row>16</xdr:row>
      <xdr:rowOff>111407</xdr:rowOff>
    </xdr:to>
    <xdr:cxnSp macro="">
      <xdr:nvCxnSpPr>
        <xdr:cNvPr id="456" name="直線コネクタ 455"/>
        <xdr:cNvCxnSpPr/>
      </xdr:nvCxnSpPr>
      <xdr:spPr>
        <a:xfrm flipV="1">
          <a:off x="13512800" y="272993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78034</xdr:rowOff>
    </xdr:from>
    <xdr:to>
      <xdr:col>81</xdr:col>
      <xdr:colOff>95250</xdr:colOff>
      <xdr:row>17</xdr:row>
      <xdr:rowOff>8184</xdr:rowOff>
    </xdr:to>
    <xdr:sp macro="" textlink="">
      <xdr:nvSpPr>
        <xdr:cNvPr id="466" name="楕円 465"/>
        <xdr:cNvSpPr/>
      </xdr:nvSpPr>
      <xdr:spPr>
        <a:xfrm>
          <a:off x="16967200" y="28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50111</xdr:rowOff>
    </xdr:from>
    <xdr:ext cx="762000" cy="259045"/>
    <xdr:sp macro="" textlink="">
      <xdr:nvSpPr>
        <xdr:cNvPr id="467" name="将来負担の状況該当値テキスト"/>
        <xdr:cNvSpPr txBox="1"/>
      </xdr:nvSpPr>
      <xdr:spPr>
        <a:xfrm>
          <a:off x="17106900" y="27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63147</xdr:rowOff>
    </xdr:from>
    <xdr:to>
      <xdr:col>77</xdr:col>
      <xdr:colOff>95250</xdr:colOff>
      <xdr:row>15</xdr:row>
      <xdr:rowOff>164747</xdr:rowOff>
    </xdr:to>
    <xdr:sp macro="" textlink="">
      <xdr:nvSpPr>
        <xdr:cNvPr id="468" name="楕円 467"/>
        <xdr:cNvSpPr/>
      </xdr:nvSpPr>
      <xdr:spPr>
        <a:xfrm>
          <a:off x="161290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149524</xdr:rowOff>
    </xdr:from>
    <xdr:ext cx="736600" cy="259045"/>
    <xdr:sp macro="" textlink="">
      <xdr:nvSpPr>
        <xdr:cNvPr id="469" name="テキスト ボックス 468"/>
        <xdr:cNvSpPr txBox="1"/>
      </xdr:nvSpPr>
      <xdr:spPr>
        <a:xfrm>
          <a:off x="15798800" y="27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49742</xdr:rowOff>
    </xdr:from>
    <xdr:to>
      <xdr:col>73</xdr:col>
      <xdr:colOff>44450</xdr:colOff>
      <xdr:row>15</xdr:row>
      <xdr:rowOff>151342</xdr:rowOff>
    </xdr:to>
    <xdr:sp macro="" textlink="">
      <xdr:nvSpPr>
        <xdr:cNvPr id="470" name="楕円 469"/>
        <xdr:cNvSpPr/>
      </xdr:nvSpPr>
      <xdr:spPr>
        <a:xfrm>
          <a:off x="15240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136119</xdr:rowOff>
    </xdr:from>
    <xdr:ext cx="762000" cy="259045"/>
    <xdr:sp macro="" textlink="">
      <xdr:nvSpPr>
        <xdr:cNvPr id="471" name="テキスト ボックス 470"/>
        <xdr:cNvSpPr txBox="1"/>
      </xdr:nvSpPr>
      <xdr:spPr>
        <a:xfrm>
          <a:off x="14909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107385</xdr:rowOff>
    </xdr:from>
    <xdr:to>
      <xdr:col>68</xdr:col>
      <xdr:colOff>203200</xdr:colOff>
      <xdr:row>16</xdr:row>
      <xdr:rowOff>37535</xdr:rowOff>
    </xdr:to>
    <xdr:sp macro="" textlink="">
      <xdr:nvSpPr>
        <xdr:cNvPr id="472" name="楕円 471"/>
        <xdr:cNvSpPr/>
      </xdr:nvSpPr>
      <xdr:spPr>
        <a:xfrm>
          <a:off x="14351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22312</xdr:rowOff>
    </xdr:from>
    <xdr:ext cx="762000" cy="259045"/>
    <xdr:sp macro="" textlink="">
      <xdr:nvSpPr>
        <xdr:cNvPr id="473" name="テキスト ボックス 472"/>
        <xdr:cNvSpPr txBox="1"/>
      </xdr:nvSpPr>
      <xdr:spPr>
        <a:xfrm>
          <a:off x="14020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60607</xdr:rowOff>
    </xdr:from>
    <xdr:to>
      <xdr:col>64</xdr:col>
      <xdr:colOff>152400</xdr:colOff>
      <xdr:row>16</xdr:row>
      <xdr:rowOff>162207</xdr:rowOff>
    </xdr:to>
    <xdr:sp macro="" textlink="">
      <xdr:nvSpPr>
        <xdr:cNvPr id="474" name="楕円 473"/>
        <xdr:cNvSpPr/>
      </xdr:nvSpPr>
      <xdr:spPr>
        <a:xfrm>
          <a:off x="13462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146984</xdr:rowOff>
    </xdr:from>
    <xdr:ext cx="762000" cy="259045"/>
    <xdr:sp macro="" textlink="">
      <xdr:nvSpPr>
        <xdr:cNvPr id="475" name="テキスト ボックス 474"/>
        <xdr:cNvSpPr txBox="1"/>
      </xdr:nvSpPr>
      <xdr:spPr>
        <a:xfrm>
          <a:off x="13131800" y="28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類似団体内で著しく人口密度が低く、相対的に職員数が多くならざるを得ないことのほか、近年の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35560</xdr:rowOff>
    </xdr:to>
    <xdr:cxnSp macro="">
      <xdr:nvCxnSpPr>
        <xdr:cNvPr id="66" name="直線コネクタ 65"/>
        <xdr:cNvCxnSpPr/>
      </xdr:nvCxnSpPr>
      <xdr:spPr>
        <a:xfrm>
          <a:off x="3987800" y="653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138430</xdr:rowOff>
    </xdr:to>
    <xdr:cxnSp macro="">
      <xdr:nvCxnSpPr>
        <xdr:cNvPr id="75" name="直線コネクタ 74"/>
        <xdr:cNvCxnSpPr/>
      </xdr:nvCxnSpPr>
      <xdr:spPr>
        <a:xfrm>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94" name="テキスト ボックス 93"/>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94996</xdr:rowOff>
    </xdr:from>
    <xdr:to>
      <xdr:col>82</xdr:col>
      <xdr:colOff>107950</xdr:colOff>
      <xdr:row>14</xdr:row>
      <xdr:rowOff>117856</xdr:rowOff>
    </xdr:to>
    <xdr:cxnSp macro="">
      <xdr:nvCxnSpPr>
        <xdr:cNvPr id="125" name="直線コネクタ 124"/>
        <xdr:cNvCxnSpPr/>
      </xdr:nvCxnSpPr>
      <xdr:spPr>
        <a:xfrm>
          <a:off x="15671800" y="24952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94996</xdr:rowOff>
    </xdr:to>
    <xdr:cxnSp macro="">
      <xdr:nvCxnSpPr>
        <xdr:cNvPr id="128" name="直線コネクタ 127"/>
        <xdr:cNvCxnSpPr/>
      </xdr:nvCxnSpPr>
      <xdr:spPr>
        <a:xfrm>
          <a:off x="14782800" y="2458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67564</xdr:rowOff>
    </xdr:to>
    <xdr:cxnSp macro="">
      <xdr:nvCxnSpPr>
        <xdr:cNvPr id="131" name="直線コネクタ 130"/>
        <xdr:cNvCxnSpPr/>
      </xdr:nvCxnSpPr>
      <xdr:spPr>
        <a:xfrm flipV="1">
          <a:off x="13893800" y="2458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147574</xdr:rowOff>
    </xdr:from>
    <xdr:to>
      <xdr:col>69</xdr:col>
      <xdr:colOff>92075</xdr:colOff>
      <xdr:row>14</xdr:row>
      <xdr:rowOff>67564</xdr:rowOff>
    </xdr:to>
    <xdr:cxnSp macro="">
      <xdr:nvCxnSpPr>
        <xdr:cNvPr id="134" name="直線コネクタ 133"/>
        <xdr:cNvCxnSpPr/>
      </xdr:nvCxnSpPr>
      <xdr:spPr>
        <a:xfrm>
          <a:off x="13004800" y="23764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67056</xdr:rowOff>
    </xdr:from>
    <xdr:to>
      <xdr:col>82</xdr:col>
      <xdr:colOff>158750</xdr:colOff>
      <xdr:row>14</xdr:row>
      <xdr:rowOff>168656</xdr:rowOff>
    </xdr:to>
    <xdr:sp macro="" textlink="">
      <xdr:nvSpPr>
        <xdr:cNvPr id="144" name="楕円 143"/>
        <xdr:cNvSpPr/>
      </xdr:nvSpPr>
      <xdr:spPr>
        <a:xfrm>
          <a:off x="164592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83583</xdr:rowOff>
    </xdr:from>
    <xdr:ext cx="762000" cy="259045"/>
    <xdr:sp macro="" textlink="">
      <xdr:nvSpPr>
        <xdr:cNvPr id="145" name="物件費該当値テキスト"/>
        <xdr:cNvSpPr txBox="1"/>
      </xdr:nvSpPr>
      <xdr:spPr>
        <a:xfrm>
          <a:off x="16598900" y="23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44196</xdr:rowOff>
    </xdr:from>
    <xdr:to>
      <xdr:col>78</xdr:col>
      <xdr:colOff>120650</xdr:colOff>
      <xdr:row>14</xdr:row>
      <xdr:rowOff>145796</xdr:rowOff>
    </xdr:to>
    <xdr:sp macro="" textlink="">
      <xdr:nvSpPr>
        <xdr:cNvPr id="146" name="楕円 145"/>
        <xdr:cNvSpPr/>
      </xdr:nvSpPr>
      <xdr:spPr>
        <a:xfrm>
          <a:off x="15621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155973</xdr:rowOff>
    </xdr:from>
    <xdr:ext cx="736600" cy="259045"/>
    <xdr:sp macro="" textlink="">
      <xdr:nvSpPr>
        <xdr:cNvPr id="147" name="テキスト ボックス 146"/>
        <xdr:cNvSpPr txBox="1"/>
      </xdr:nvSpPr>
      <xdr:spPr>
        <a:xfrm>
          <a:off x="15290800" y="221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xdr:rowOff>
    </xdr:from>
    <xdr:to>
      <xdr:col>69</xdr:col>
      <xdr:colOff>142875</xdr:colOff>
      <xdr:row>14</xdr:row>
      <xdr:rowOff>118364</xdr:rowOff>
    </xdr:to>
    <xdr:sp macro="" textlink="">
      <xdr:nvSpPr>
        <xdr:cNvPr id="150" name="楕円 149"/>
        <xdr:cNvSpPr/>
      </xdr:nvSpPr>
      <xdr:spPr>
        <a:xfrm>
          <a:off x="13843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128541</xdr:rowOff>
    </xdr:from>
    <xdr:ext cx="762000" cy="259045"/>
    <xdr:sp macro="" textlink="">
      <xdr:nvSpPr>
        <xdr:cNvPr id="151" name="テキスト ボックス 150"/>
        <xdr:cNvSpPr txBox="1"/>
      </xdr:nvSpPr>
      <xdr:spPr>
        <a:xfrm>
          <a:off x="13512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52" name="楕円 151"/>
        <xdr:cNvSpPr/>
      </xdr:nvSpPr>
      <xdr:spPr>
        <a:xfrm>
          <a:off x="12954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53" name="テキスト ボックス 152"/>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公債費や人件費の割合が高いことから、類似団体と比較すると、数値は低い水準を維持しており、今後も、社会情勢の変化や市としての役割を踏まえ、適正な執行に努めていく。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54</xdr:row>
      <xdr:rowOff>165100</xdr:rowOff>
    </xdr:to>
    <xdr:cxnSp macro="">
      <xdr:nvCxnSpPr>
        <xdr:cNvPr id="186" name="直線コネクタ 185"/>
        <xdr:cNvCxnSpPr/>
      </xdr:nvCxnSpPr>
      <xdr:spPr>
        <a:xfrm>
          <a:off x="3987800" y="9156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107950</xdr:rowOff>
    </xdr:to>
    <xdr:cxnSp macro="">
      <xdr:nvCxnSpPr>
        <xdr:cNvPr id="189" name="直線コネクタ 188"/>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107950</xdr:rowOff>
    </xdr:to>
    <xdr:cxnSp macro="">
      <xdr:nvCxnSpPr>
        <xdr:cNvPr id="192" name="直線コネクタ 191"/>
        <xdr:cNvCxnSpPr/>
      </xdr:nvCxnSpPr>
      <xdr:spPr>
        <a:xfrm>
          <a:off x="2209800" y="904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107950</xdr:rowOff>
    </xdr:from>
    <xdr:to>
      <xdr:col>11</xdr:col>
      <xdr:colOff>9525</xdr:colOff>
      <xdr:row>52</xdr:row>
      <xdr:rowOff>127000</xdr:rowOff>
    </xdr:to>
    <xdr:cxnSp macro="">
      <xdr:nvCxnSpPr>
        <xdr:cNvPr id="195" name="直線コネクタ 194"/>
        <xdr:cNvCxnSpPr/>
      </xdr:nvCxnSpPr>
      <xdr:spPr>
        <a:xfrm>
          <a:off x="1320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1" name="楕円 210"/>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2" name="テキスト ボックス 211"/>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57150</xdr:rowOff>
    </xdr:from>
    <xdr:to>
      <xdr:col>6</xdr:col>
      <xdr:colOff>171450</xdr:colOff>
      <xdr:row>52</xdr:row>
      <xdr:rowOff>158750</xdr:rowOff>
    </xdr:to>
    <xdr:sp macro="" textlink="">
      <xdr:nvSpPr>
        <xdr:cNvPr id="213" name="楕円 212"/>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168927</xdr:rowOff>
    </xdr:from>
    <xdr:ext cx="762000" cy="259045"/>
    <xdr:sp macro="" textlink="">
      <xdr:nvSpPr>
        <xdr:cNvPr id="214" name="テキスト ボックス 213"/>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公債費や人件費の割合が高いことに加え、基準内の繰出を原則とし、特別会計の健全化に取り組んできたことから、類似団体平均を下回る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今後も繰出金等の縮減に努めていく。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56</xdr:row>
      <xdr:rowOff>165100</xdr:rowOff>
    </xdr:to>
    <xdr:cxnSp macro="">
      <xdr:nvCxnSpPr>
        <xdr:cNvPr id="249" name="直線コネクタ 248"/>
        <xdr:cNvCxnSpPr/>
      </xdr:nvCxnSpPr>
      <xdr:spPr>
        <a:xfrm>
          <a:off x="15671800" y="9744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37193</xdr:rowOff>
    </xdr:to>
    <xdr:cxnSp macro="">
      <xdr:nvCxnSpPr>
        <xdr:cNvPr id="252" name="直線コネクタ 251"/>
        <xdr:cNvCxnSpPr/>
      </xdr:nvCxnSpPr>
      <xdr:spPr>
        <a:xfrm flipV="1">
          <a:off x="14782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48078</xdr:rowOff>
    </xdr:to>
    <xdr:cxnSp macro="">
      <xdr:nvCxnSpPr>
        <xdr:cNvPr id="255" name="直線コネクタ 254"/>
        <xdr:cNvCxnSpPr/>
      </xdr:nvCxnSpPr>
      <xdr:spPr>
        <a:xfrm flipV="1">
          <a:off x="13893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48078</xdr:rowOff>
    </xdr:to>
    <xdr:cxnSp macro="">
      <xdr:nvCxnSpPr>
        <xdr:cNvPr id="258" name="直線コネクタ 257"/>
        <xdr:cNvCxnSpPr/>
      </xdr:nvCxnSpPr>
      <xdr:spPr>
        <a:xfrm>
          <a:off x="13004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2" name="楕円 271"/>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3" name="テキスト ボックス 27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4" name="楕円 273"/>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5" name="テキスト ボックス 274"/>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6" name="楕円 275"/>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7" name="テキスト ボックス 276"/>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公債費や人件費の割合が高いことに加え、補助金見直し基準に基づき、適正な執行に努めてきたことから、類似団体平均を下回る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119380</xdr:rowOff>
    </xdr:from>
    <xdr:to>
      <xdr:col>82</xdr:col>
      <xdr:colOff>107950</xdr:colOff>
      <xdr:row>37</xdr:row>
      <xdr:rowOff>16510</xdr:rowOff>
    </xdr:to>
    <xdr:cxnSp macro="">
      <xdr:nvCxnSpPr>
        <xdr:cNvPr id="309" name="直線コネクタ 308"/>
        <xdr:cNvCxnSpPr/>
      </xdr:nvCxnSpPr>
      <xdr:spPr>
        <a:xfrm flipV="1">
          <a:off x="15671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16510</xdr:rowOff>
    </xdr:to>
    <xdr:cxnSp macro="">
      <xdr:nvCxnSpPr>
        <xdr:cNvPr id="312" name="直線コネクタ 311"/>
        <xdr:cNvCxnSpPr/>
      </xdr:nvCxnSpPr>
      <xdr:spPr>
        <a:xfrm>
          <a:off x="14782800" y="623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15" name="直線コネクタ 314"/>
        <xdr:cNvCxnSpPr/>
      </xdr:nvCxnSpPr>
      <xdr:spPr>
        <a:xfrm flipV="1">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73660</xdr:rowOff>
    </xdr:to>
    <xdr:cxnSp macro="">
      <xdr:nvCxnSpPr>
        <xdr:cNvPr id="318" name="直線コネクタ 317"/>
        <xdr:cNvCxnSpPr/>
      </xdr:nvCxnSpPr>
      <xdr:spPr>
        <a:xfrm>
          <a:off x="13004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28" name="楕円 327"/>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29" name="補助費等該当値テキスト"/>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0" name="楕円 329"/>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52087</xdr:rowOff>
    </xdr:from>
    <xdr:ext cx="736600" cy="259045"/>
    <xdr:sp macro="" textlink="">
      <xdr:nvSpPr>
        <xdr:cNvPr id="331" name="テキスト ボックス 330"/>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4" name="楕円 333"/>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5" name="テキスト ボックス 33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79</xdr:row>
      <xdr:rowOff>153670</xdr:rowOff>
    </xdr:to>
    <xdr:cxnSp macro="">
      <xdr:nvCxnSpPr>
        <xdr:cNvPr id="370" name="直線コネクタ 369"/>
        <xdr:cNvCxnSpPr/>
      </xdr:nvCxnSpPr>
      <xdr:spPr>
        <a:xfrm>
          <a:off x="3987800" y="1366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115570</xdr:rowOff>
    </xdr:to>
    <xdr:cxnSp macro="">
      <xdr:nvCxnSpPr>
        <xdr:cNvPr id="373" name="直線コネクタ 372"/>
        <xdr:cNvCxnSpPr/>
      </xdr:nvCxnSpPr>
      <xdr:spPr>
        <a:xfrm>
          <a:off x="3098800" y="1362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77470</xdr:rowOff>
    </xdr:to>
    <xdr:cxnSp macro="">
      <xdr:nvCxnSpPr>
        <xdr:cNvPr id="376" name="直線コネクタ 375"/>
        <xdr:cNvCxnSpPr/>
      </xdr:nvCxnSpPr>
      <xdr:spPr>
        <a:xfrm>
          <a:off x="2209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62230</xdr:rowOff>
    </xdr:to>
    <xdr:cxnSp macro="">
      <xdr:nvCxnSpPr>
        <xdr:cNvPr id="379" name="直線コネクタ 378"/>
        <xdr:cNvCxnSpPr/>
      </xdr:nvCxnSpPr>
      <xdr:spPr>
        <a:xfrm>
          <a:off x="1320800" y="1353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3" name="テキスト ボックス 382"/>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89" name="楕円 388"/>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0"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64770</xdr:rowOff>
    </xdr:from>
    <xdr:to>
      <xdr:col>20</xdr:col>
      <xdr:colOff>38100</xdr:colOff>
      <xdr:row>79</xdr:row>
      <xdr:rowOff>166370</xdr:rowOff>
    </xdr:to>
    <xdr:sp macro="" textlink="">
      <xdr:nvSpPr>
        <xdr:cNvPr id="391" name="楕円 390"/>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151147</xdr:rowOff>
    </xdr:from>
    <xdr:ext cx="736600" cy="259045"/>
    <xdr:sp macro="" textlink="">
      <xdr:nvSpPr>
        <xdr:cNvPr id="392" name="テキスト ボックス 391"/>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93" name="楕円 392"/>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94" name="テキスト ボックス 393"/>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5" name="楕円 394"/>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6" name="テキスト ボックス 395"/>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7" name="楕円 396"/>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8" name="テキスト ボックス 397"/>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公債費の割合が類似団体と比較して著しく高いことから、類似団体平均と比較して、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ポイント下回っているが、今後も引き続き適正な執行と人件費の削減、内部経費の縮減などに努めていく。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1270</xdr:rowOff>
    </xdr:from>
    <xdr:to>
      <xdr:col>82</xdr:col>
      <xdr:colOff>107950</xdr:colOff>
      <xdr:row>80</xdr:row>
      <xdr:rowOff>98425</xdr:rowOff>
    </xdr:to>
    <xdr:cxnSp macro="">
      <xdr:nvCxnSpPr>
        <xdr:cNvPr id="422" name="直線コネクタ 421"/>
        <xdr:cNvCxnSpPr/>
      </xdr:nvCxnSpPr>
      <xdr:spPr>
        <a:xfrm flipV="1">
          <a:off x="16510000" y="12860020"/>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70502</xdr:rowOff>
    </xdr:from>
    <xdr:ext cx="762000" cy="259045"/>
    <xdr:sp macro="" textlink="">
      <xdr:nvSpPr>
        <xdr:cNvPr id="423"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98425</xdr:rowOff>
    </xdr:from>
    <xdr:to>
      <xdr:col>82</xdr:col>
      <xdr:colOff>196850</xdr:colOff>
      <xdr:row>80</xdr:row>
      <xdr:rowOff>98425</xdr:rowOff>
    </xdr:to>
    <xdr:cxnSp macro="">
      <xdr:nvCxnSpPr>
        <xdr:cNvPr id="424" name="直線コネクタ 423"/>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87647</xdr:rowOff>
    </xdr:from>
    <xdr:ext cx="762000" cy="259045"/>
    <xdr:sp macro="" textlink="">
      <xdr:nvSpPr>
        <xdr:cNvPr id="425" name="公債費以外最大値テキスト"/>
        <xdr:cNvSpPr txBox="1"/>
      </xdr:nvSpPr>
      <xdr:spPr>
        <a:xfrm>
          <a:off x="16598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1270</xdr:rowOff>
    </xdr:from>
    <xdr:to>
      <xdr:col>82</xdr:col>
      <xdr:colOff>196850</xdr:colOff>
      <xdr:row>75</xdr:row>
      <xdr:rowOff>1270</xdr:rowOff>
    </xdr:to>
    <xdr:cxnSp macro="">
      <xdr:nvCxnSpPr>
        <xdr:cNvPr id="426" name="直線コネクタ 425"/>
        <xdr:cNvCxnSpPr/>
      </xdr:nvCxnSpPr>
      <xdr:spPr>
        <a:xfrm>
          <a:off x="16421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104140</xdr:rowOff>
    </xdr:to>
    <xdr:cxnSp macro="">
      <xdr:nvCxnSpPr>
        <xdr:cNvPr id="427" name="直線コネクタ 426"/>
        <xdr:cNvCxnSpPr/>
      </xdr:nvCxnSpPr>
      <xdr:spPr>
        <a:xfrm>
          <a:off x="15671800" y="128828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28"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29" name="フローチャート: 判断 428"/>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86995</xdr:rowOff>
    </xdr:from>
    <xdr:to>
      <xdr:col>78</xdr:col>
      <xdr:colOff>69850</xdr:colOff>
      <xdr:row>75</xdr:row>
      <xdr:rowOff>24130</xdr:rowOff>
    </xdr:to>
    <xdr:cxnSp macro="">
      <xdr:nvCxnSpPr>
        <xdr:cNvPr id="430" name="直線コネクタ 429"/>
        <xdr:cNvCxnSpPr/>
      </xdr:nvCxnSpPr>
      <xdr:spPr>
        <a:xfrm>
          <a:off x="14782800" y="127742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31" name="フローチャート: 判断 430"/>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32" name="テキスト ボックス 43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41275</xdr:rowOff>
    </xdr:from>
    <xdr:to>
      <xdr:col>73</xdr:col>
      <xdr:colOff>180975</xdr:colOff>
      <xdr:row>74</xdr:row>
      <xdr:rowOff>86995</xdr:rowOff>
    </xdr:to>
    <xdr:cxnSp macro="">
      <xdr:nvCxnSpPr>
        <xdr:cNvPr id="433" name="直線コネクタ 432"/>
        <xdr:cNvCxnSpPr/>
      </xdr:nvCxnSpPr>
      <xdr:spPr>
        <a:xfrm>
          <a:off x="13893800" y="127285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161925</xdr:rowOff>
    </xdr:from>
    <xdr:to>
      <xdr:col>74</xdr:col>
      <xdr:colOff>31750</xdr:colOff>
      <xdr:row>77</xdr:row>
      <xdr:rowOff>92075</xdr:rowOff>
    </xdr:to>
    <xdr:sp macro="" textlink="">
      <xdr:nvSpPr>
        <xdr:cNvPr id="434" name="フローチャート: 判断 433"/>
        <xdr:cNvSpPr/>
      </xdr:nvSpPr>
      <xdr:spPr>
        <a:xfrm>
          <a:off x="14732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76852</xdr:rowOff>
    </xdr:from>
    <xdr:ext cx="762000" cy="259045"/>
    <xdr:sp macro="" textlink="">
      <xdr:nvSpPr>
        <xdr:cNvPr id="435" name="テキスト ボックス 434"/>
        <xdr:cNvSpPr txBox="1"/>
      </xdr:nvSpPr>
      <xdr:spPr>
        <a:xfrm>
          <a:off x="14401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24130</xdr:rowOff>
    </xdr:from>
    <xdr:to>
      <xdr:col>69</xdr:col>
      <xdr:colOff>92075</xdr:colOff>
      <xdr:row>74</xdr:row>
      <xdr:rowOff>41275</xdr:rowOff>
    </xdr:to>
    <xdr:cxnSp macro="">
      <xdr:nvCxnSpPr>
        <xdr:cNvPr id="436" name="直線コネクタ 435"/>
        <xdr:cNvCxnSpPr/>
      </xdr:nvCxnSpPr>
      <xdr:spPr>
        <a:xfrm>
          <a:off x="13004800" y="1253998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xdr:rowOff>
    </xdr:from>
    <xdr:to>
      <xdr:col>69</xdr:col>
      <xdr:colOff>142875</xdr:colOff>
      <xdr:row>77</xdr:row>
      <xdr:rowOff>103505</xdr:rowOff>
    </xdr:to>
    <xdr:sp macro="" textlink="">
      <xdr:nvSpPr>
        <xdr:cNvPr id="437" name="フローチャート: 判断 436"/>
        <xdr:cNvSpPr/>
      </xdr:nvSpPr>
      <xdr:spPr>
        <a:xfrm>
          <a:off x="13843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88282</xdr:rowOff>
    </xdr:from>
    <xdr:ext cx="762000" cy="259045"/>
    <xdr:sp macro="" textlink="">
      <xdr:nvSpPr>
        <xdr:cNvPr id="438" name="テキスト ボックス 437"/>
        <xdr:cNvSpPr txBox="1"/>
      </xdr:nvSpPr>
      <xdr:spPr>
        <a:xfrm>
          <a:off x="13512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39" name="フローチャート: 判断 438"/>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105427</xdr:rowOff>
    </xdr:from>
    <xdr:ext cx="762000" cy="259045"/>
    <xdr:sp macro="" textlink="">
      <xdr:nvSpPr>
        <xdr:cNvPr id="440" name="テキスト ボックス 439"/>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46" name="楕円 445"/>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133367</xdr:rowOff>
    </xdr:from>
    <xdr:ext cx="762000" cy="259045"/>
    <xdr:sp macro="" textlink="">
      <xdr:nvSpPr>
        <xdr:cNvPr id="447" name="公債費以外該当値テキスト"/>
        <xdr:cNvSpPr txBox="1"/>
      </xdr:nvSpPr>
      <xdr:spPr>
        <a:xfrm>
          <a:off x="16598900" y="1282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8" name="楕円 447"/>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9" name="テキスト ボックス 448"/>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36195</xdr:rowOff>
    </xdr:from>
    <xdr:to>
      <xdr:col>74</xdr:col>
      <xdr:colOff>31750</xdr:colOff>
      <xdr:row>74</xdr:row>
      <xdr:rowOff>137795</xdr:rowOff>
    </xdr:to>
    <xdr:sp macro="" textlink="">
      <xdr:nvSpPr>
        <xdr:cNvPr id="450" name="楕円 449"/>
        <xdr:cNvSpPr/>
      </xdr:nvSpPr>
      <xdr:spPr>
        <a:xfrm>
          <a:off x="14732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147972</xdr:rowOff>
    </xdr:from>
    <xdr:ext cx="762000" cy="259045"/>
    <xdr:sp macro="" textlink="">
      <xdr:nvSpPr>
        <xdr:cNvPr id="451" name="テキスト ボックス 450"/>
        <xdr:cNvSpPr txBox="1"/>
      </xdr:nvSpPr>
      <xdr:spPr>
        <a:xfrm>
          <a:off x="14401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161925</xdr:rowOff>
    </xdr:from>
    <xdr:to>
      <xdr:col>69</xdr:col>
      <xdr:colOff>142875</xdr:colOff>
      <xdr:row>74</xdr:row>
      <xdr:rowOff>92075</xdr:rowOff>
    </xdr:to>
    <xdr:sp macro="" textlink="">
      <xdr:nvSpPr>
        <xdr:cNvPr id="452" name="楕円 451"/>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102252</xdr:rowOff>
    </xdr:from>
    <xdr:ext cx="762000" cy="259045"/>
    <xdr:sp macro="" textlink="">
      <xdr:nvSpPr>
        <xdr:cNvPr id="453" name="テキスト ボックス 452"/>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54" name="楕円 453"/>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55" name="テキスト ボックス 454"/>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30150</xdr:rowOff>
    </xdr:from>
    <xdr:to>
      <xdr:col>29</xdr:col>
      <xdr:colOff>127000</xdr:colOff>
      <xdr:row>13</xdr:row>
      <xdr:rowOff>69835</xdr:rowOff>
    </xdr:to>
    <xdr:cxnSp macro="">
      <xdr:nvCxnSpPr>
        <xdr:cNvPr id="48" name="直線コネクタ 47"/>
        <xdr:cNvCxnSpPr/>
      </xdr:nvCxnSpPr>
      <xdr:spPr bwMode="auto">
        <a:xfrm flipV="1">
          <a:off x="5003800" y="2306625"/>
          <a:ext cx="647700" cy="3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69835</xdr:rowOff>
    </xdr:from>
    <xdr:to>
      <xdr:col>26</xdr:col>
      <xdr:colOff>50800</xdr:colOff>
      <xdr:row>13</xdr:row>
      <xdr:rowOff>142667</xdr:rowOff>
    </xdr:to>
    <xdr:cxnSp macro="">
      <xdr:nvCxnSpPr>
        <xdr:cNvPr id="51" name="直線コネクタ 50"/>
        <xdr:cNvCxnSpPr/>
      </xdr:nvCxnSpPr>
      <xdr:spPr bwMode="auto">
        <a:xfrm flipV="1">
          <a:off x="4305300" y="2346310"/>
          <a:ext cx="6985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142667</xdr:rowOff>
    </xdr:from>
    <xdr:to>
      <xdr:col>22</xdr:col>
      <xdr:colOff>114300</xdr:colOff>
      <xdr:row>13</xdr:row>
      <xdr:rowOff>162418</xdr:rowOff>
    </xdr:to>
    <xdr:cxnSp macro="">
      <xdr:nvCxnSpPr>
        <xdr:cNvPr id="54" name="直線コネクタ 53"/>
        <xdr:cNvCxnSpPr/>
      </xdr:nvCxnSpPr>
      <xdr:spPr bwMode="auto">
        <a:xfrm flipV="1">
          <a:off x="3606800" y="2419142"/>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147970</xdr:rowOff>
    </xdr:from>
    <xdr:to>
      <xdr:col>18</xdr:col>
      <xdr:colOff>177800</xdr:colOff>
      <xdr:row>13</xdr:row>
      <xdr:rowOff>162418</xdr:rowOff>
    </xdr:to>
    <xdr:cxnSp macro="">
      <xdr:nvCxnSpPr>
        <xdr:cNvPr id="57" name="直線コネクタ 56"/>
        <xdr:cNvCxnSpPr/>
      </xdr:nvCxnSpPr>
      <xdr:spPr bwMode="auto">
        <a:xfrm>
          <a:off x="2908300" y="2424445"/>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150800</xdr:rowOff>
    </xdr:from>
    <xdr:to>
      <xdr:col>29</xdr:col>
      <xdr:colOff>177800</xdr:colOff>
      <xdr:row>13</xdr:row>
      <xdr:rowOff>80950</xdr:rowOff>
    </xdr:to>
    <xdr:sp macro="" textlink="">
      <xdr:nvSpPr>
        <xdr:cNvPr id="67" name="楕円 66"/>
        <xdr:cNvSpPr/>
      </xdr:nvSpPr>
      <xdr:spPr bwMode="auto">
        <a:xfrm>
          <a:off x="5600700" y="225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167327</xdr:rowOff>
    </xdr:from>
    <xdr:ext cx="762000" cy="259045"/>
    <xdr:sp macro="" textlink="">
      <xdr:nvSpPr>
        <xdr:cNvPr id="68" name="人口1人当たり決算額の推移該当値テキスト130"/>
        <xdr:cNvSpPr txBox="1"/>
      </xdr:nvSpPr>
      <xdr:spPr>
        <a:xfrm>
          <a:off x="5740400" y="21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19035</xdr:rowOff>
    </xdr:from>
    <xdr:to>
      <xdr:col>26</xdr:col>
      <xdr:colOff>101600</xdr:colOff>
      <xdr:row>13</xdr:row>
      <xdr:rowOff>120635</xdr:rowOff>
    </xdr:to>
    <xdr:sp macro="" textlink="">
      <xdr:nvSpPr>
        <xdr:cNvPr id="69" name="楕円 68"/>
        <xdr:cNvSpPr/>
      </xdr:nvSpPr>
      <xdr:spPr bwMode="auto">
        <a:xfrm>
          <a:off x="4953000" y="229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130812</xdr:rowOff>
    </xdr:from>
    <xdr:ext cx="736600" cy="259045"/>
    <xdr:sp macro="" textlink="">
      <xdr:nvSpPr>
        <xdr:cNvPr id="70" name="テキスト ボックス 69"/>
        <xdr:cNvSpPr txBox="1"/>
      </xdr:nvSpPr>
      <xdr:spPr>
        <a:xfrm>
          <a:off x="4622800" y="206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91867</xdr:rowOff>
    </xdr:from>
    <xdr:to>
      <xdr:col>22</xdr:col>
      <xdr:colOff>165100</xdr:colOff>
      <xdr:row>14</xdr:row>
      <xdr:rowOff>22017</xdr:rowOff>
    </xdr:to>
    <xdr:sp macro="" textlink="">
      <xdr:nvSpPr>
        <xdr:cNvPr id="71" name="楕円 70"/>
        <xdr:cNvSpPr/>
      </xdr:nvSpPr>
      <xdr:spPr bwMode="auto">
        <a:xfrm>
          <a:off x="42545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32194</xdr:rowOff>
    </xdr:from>
    <xdr:ext cx="762000" cy="259045"/>
    <xdr:sp macro="" textlink="">
      <xdr:nvSpPr>
        <xdr:cNvPr id="72" name="テキスト ボックス 71"/>
        <xdr:cNvSpPr txBox="1"/>
      </xdr:nvSpPr>
      <xdr:spPr>
        <a:xfrm>
          <a:off x="3924300" y="213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111618</xdr:rowOff>
    </xdr:from>
    <xdr:to>
      <xdr:col>19</xdr:col>
      <xdr:colOff>38100</xdr:colOff>
      <xdr:row>14</xdr:row>
      <xdr:rowOff>41768</xdr:rowOff>
    </xdr:to>
    <xdr:sp macro="" textlink="">
      <xdr:nvSpPr>
        <xdr:cNvPr id="73" name="楕円 72"/>
        <xdr:cNvSpPr/>
      </xdr:nvSpPr>
      <xdr:spPr bwMode="auto">
        <a:xfrm>
          <a:off x="35560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51945</xdr:rowOff>
    </xdr:from>
    <xdr:ext cx="762000" cy="259045"/>
    <xdr:sp macro="" textlink="">
      <xdr:nvSpPr>
        <xdr:cNvPr id="74" name="テキスト ボックス 73"/>
        <xdr:cNvSpPr txBox="1"/>
      </xdr:nvSpPr>
      <xdr:spPr>
        <a:xfrm>
          <a:off x="3225800" y="21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97170</xdr:rowOff>
    </xdr:from>
    <xdr:to>
      <xdr:col>15</xdr:col>
      <xdr:colOff>101600</xdr:colOff>
      <xdr:row>14</xdr:row>
      <xdr:rowOff>27320</xdr:rowOff>
    </xdr:to>
    <xdr:sp macro="" textlink="">
      <xdr:nvSpPr>
        <xdr:cNvPr id="75" name="楕円 74"/>
        <xdr:cNvSpPr/>
      </xdr:nvSpPr>
      <xdr:spPr bwMode="auto">
        <a:xfrm>
          <a:off x="2857500" y="23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37497</xdr:rowOff>
    </xdr:from>
    <xdr:ext cx="762000" cy="259045"/>
    <xdr:sp macro="" textlink="">
      <xdr:nvSpPr>
        <xdr:cNvPr id="76" name="テキスト ボックス 75"/>
        <xdr:cNvSpPr txBox="1"/>
      </xdr:nvSpPr>
      <xdr:spPr>
        <a:xfrm>
          <a:off x="2527300" y="21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140488</xdr:rowOff>
    </xdr:from>
    <xdr:to>
      <xdr:col>29</xdr:col>
      <xdr:colOff>127000</xdr:colOff>
      <xdr:row>35</xdr:row>
      <xdr:rowOff>164376</xdr:rowOff>
    </xdr:to>
    <xdr:cxnSp macro="">
      <xdr:nvCxnSpPr>
        <xdr:cNvPr id="109" name="直線コネクタ 108"/>
        <xdr:cNvCxnSpPr/>
      </xdr:nvCxnSpPr>
      <xdr:spPr bwMode="auto">
        <a:xfrm flipV="1">
          <a:off x="5003800" y="6750838"/>
          <a:ext cx="647700" cy="2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239425</xdr:rowOff>
    </xdr:from>
    <xdr:ext cx="762000" cy="259045"/>
    <xdr:sp macro="" textlink="">
      <xdr:nvSpPr>
        <xdr:cNvPr id="110" name="人口1人当たり決算額の推移平均値テキスト445"/>
        <xdr:cNvSpPr txBox="1"/>
      </xdr:nvSpPr>
      <xdr:spPr>
        <a:xfrm>
          <a:off x="5740400" y="6849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164376</xdr:rowOff>
    </xdr:from>
    <xdr:to>
      <xdr:col>26</xdr:col>
      <xdr:colOff>50800</xdr:colOff>
      <xdr:row>35</xdr:row>
      <xdr:rowOff>234214</xdr:rowOff>
    </xdr:to>
    <xdr:cxnSp macro="">
      <xdr:nvCxnSpPr>
        <xdr:cNvPr id="112" name="直線コネクタ 111"/>
        <xdr:cNvCxnSpPr/>
      </xdr:nvCxnSpPr>
      <xdr:spPr bwMode="auto">
        <a:xfrm flipV="1">
          <a:off x="4305300" y="6774726"/>
          <a:ext cx="6985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22521</xdr:rowOff>
    </xdr:from>
    <xdr:ext cx="736600" cy="259045"/>
    <xdr:sp macro="" textlink="">
      <xdr:nvSpPr>
        <xdr:cNvPr id="114" name="テキスト ボックス 113"/>
        <xdr:cNvSpPr txBox="1"/>
      </xdr:nvSpPr>
      <xdr:spPr>
        <a:xfrm>
          <a:off x="4622800" y="697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234214</xdr:rowOff>
    </xdr:from>
    <xdr:to>
      <xdr:col>22</xdr:col>
      <xdr:colOff>114300</xdr:colOff>
      <xdr:row>35</xdr:row>
      <xdr:rowOff>251358</xdr:rowOff>
    </xdr:to>
    <xdr:cxnSp macro="">
      <xdr:nvCxnSpPr>
        <xdr:cNvPr id="115" name="直線コネクタ 114"/>
        <xdr:cNvCxnSpPr/>
      </xdr:nvCxnSpPr>
      <xdr:spPr bwMode="auto">
        <a:xfrm flipV="1">
          <a:off x="3606800" y="6844564"/>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18025</xdr:rowOff>
    </xdr:from>
    <xdr:ext cx="762000" cy="259045"/>
    <xdr:sp macro="" textlink="">
      <xdr:nvSpPr>
        <xdr:cNvPr id="117" name="テキスト ボックス 116"/>
        <xdr:cNvSpPr txBox="1"/>
      </xdr:nvSpPr>
      <xdr:spPr>
        <a:xfrm>
          <a:off x="3924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232384</xdr:rowOff>
    </xdr:from>
    <xdr:to>
      <xdr:col>18</xdr:col>
      <xdr:colOff>177800</xdr:colOff>
      <xdr:row>35</xdr:row>
      <xdr:rowOff>251358</xdr:rowOff>
    </xdr:to>
    <xdr:cxnSp macro="">
      <xdr:nvCxnSpPr>
        <xdr:cNvPr id="118" name="直線コネクタ 117"/>
        <xdr:cNvCxnSpPr/>
      </xdr:nvCxnSpPr>
      <xdr:spPr bwMode="auto">
        <a:xfrm>
          <a:off x="2908300" y="6842734"/>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16425</xdr:rowOff>
    </xdr:from>
    <xdr:ext cx="762000" cy="259045"/>
    <xdr:sp macro="" textlink="">
      <xdr:nvSpPr>
        <xdr:cNvPr id="120" name="テキスト ボックス 119"/>
        <xdr:cNvSpPr txBox="1"/>
      </xdr:nvSpPr>
      <xdr:spPr>
        <a:xfrm>
          <a:off x="32258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311319</xdr:rowOff>
    </xdr:from>
    <xdr:ext cx="762000" cy="259045"/>
    <xdr:sp macro="" textlink="">
      <xdr:nvSpPr>
        <xdr:cNvPr id="122" name="テキスト ボックス 121"/>
        <xdr:cNvSpPr txBox="1"/>
      </xdr:nvSpPr>
      <xdr:spPr>
        <a:xfrm>
          <a:off x="25273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89688</xdr:rowOff>
    </xdr:from>
    <xdr:to>
      <xdr:col>29</xdr:col>
      <xdr:colOff>177800</xdr:colOff>
      <xdr:row>35</xdr:row>
      <xdr:rowOff>191288</xdr:rowOff>
    </xdr:to>
    <xdr:sp macro="" textlink="">
      <xdr:nvSpPr>
        <xdr:cNvPr id="128" name="楕円 127"/>
        <xdr:cNvSpPr/>
      </xdr:nvSpPr>
      <xdr:spPr bwMode="auto">
        <a:xfrm>
          <a:off x="5600700" y="670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277665</xdr:rowOff>
    </xdr:from>
    <xdr:ext cx="762000" cy="259045"/>
    <xdr:sp macro="" textlink="">
      <xdr:nvSpPr>
        <xdr:cNvPr id="129" name="人口1人当たり決算額の推移該当値テキスト445"/>
        <xdr:cNvSpPr txBox="1"/>
      </xdr:nvSpPr>
      <xdr:spPr>
        <a:xfrm>
          <a:off x="5740400" y="65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113576</xdr:rowOff>
    </xdr:from>
    <xdr:to>
      <xdr:col>26</xdr:col>
      <xdr:colOff>101600</xdr:colOff>
      <xdr:row>35</xdr:row>
      <xdr:rowOff>215176</xdr:rowOff>
    </xdr:to>
    <xdr:sp macro="" textlink="">
      <xdr:nvSpPr>
        <xdr:cNvPr id="130" name="楕円 129"/>
        <xdr:cNvSpPr/>
      </xdr:nvSpPr>
      <xdr:spPr bwMode="auto">
        <a:xfrm>
          <a:off x="49530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225353</xdr:rowOff>
    </xdr:from>
    <xdr:ext cx="736600" cy="259045"/>
    <xdr:sp macro="" textlink="">
      <xdr:nvSpPr>
        <xdr:cNvPr id="131" name="テキスト ボックス 130"/>
        <xdr:cNvSpPr txBox="1"/>
      </xdr:nvSpPr>
      <xdr:spPr>
        <a:xfrm>
          <a:off x="4622800" y="649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183414</xdr:rowOff>
    </xdr:from>
    <xdr:to>
      <xdr:col>22</xdr:col>
      <xdr:colOff>165100</xdr:colOff>
      <xdr:row>35</xdr:row>
      <xdr:rowOff>285014</xdr:rowOff>
    </xdr:to>
    <xdr:sp macro="" textlink="">
      <xdr:nvSpPr>
        <xdr:cNvPr id="132" name="楕円 131"/>
        <xdr:cNvSpPr/>
      </xdr:nvSpPr>
      <xdr:spPr bwMode="auto">
        <a:xfrm>
          <a:off x="42545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295191</xdr:rowOff>
    </xdr:from>
    <xdr:ext cx="762000" cy="259045"/>
    <xdr:sp macro="" textlink="">
      <xdr:nvSpPr>
        <xdr:cNvPr id="133" name="テキスト ボックス 132"/>
        <xdr:cNvSpPr txBox="1"/>
      </xdr:nvSpPr>
      <xdr:spPr>
        <a:xfrm>
          <a:off x="3924300" y="656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200558</xdr:rowOff>
    </xdr:from>
    <xdr:to>
      <xdr:col>19</xdr:col>
      <xdr:colOff>38100</xdr:colOff>
      <xdr:row>35</xdr:row>
      <xdr:rowOff>302158</xdr:rowOff>
    </xdr:to>
    <xdr:sp macro="" textlink="">
      <xdr:nvSpPr>
        <xdr:cNvPr id="134" name="楕円 133"/>
        <xdr:cNvSpPr/>
      </xdr:nvSpPr>
      <xdr:spPr bwMode="auto">
        <a:xfrm>
          <a:off x="35560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312335</xdr:rowOff>
    </xdr:from>
    <xdr:ext cx="762000" cy="259045"/>
    <xdr:sp macro="" textlink="">
      <xdr:nvSpPr>
        <xdr:cNvPr id="135" name="テキスト ボックス 134"/>
        <xdr:cNvSpPr txBox="1"/>
      </xdr:nvSpPr>
      <xdr:spPr>
        <a:xfrm>
          <a:off x="3225800" y="65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181584</xdr:rowOff>
    </xdr:from>
    <xdr:to>
      <xdr:col>15</xdr:col>
      <xdr:colOff>101600</xdr:colOff>
      <xdr:row>35</xdr:row>
      <xdr:rowOff>283184</xdr:rowOff>
    </xdr:to>
    <xdr:sp macro="" textlink="">
      <xdr:nvSpPr>
        <xdr:cNvPr id="136" name="楕円 135"/>
        <xdr:cNvSpPr/>
      </xdr:nvSpPr>
      <xdr:spPr bwMode="auto">
        <a:xfrm>
          <a:off x="28575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293361</xdr:rowOff>
    </xdr:from>
    <xdr:ext cx="762000" cy="259045"/>
    <xdr:sp macro="" textlink="">
      <xdr:nvSpPr>
        <xdr:cNvPr id="137" name="テキスト ボックス 136"/>
        <xdr:cNvSpPr txBox="1"/>
      </xdr:nvSpPr>
      <xdr:spPr>
        <a:xfrm>
          <a:off x="25273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50508</xdr:rowOff>
    </xdr:from>
    <xdr:to>
      <xdr:col>24</xdr:col>
      <xdr:colOff>63500</xdr:colOff>
      <xdr:row>32</xdr:row>
      <xdr:rowOff>66662</xdr:rowOff>
    </xdr:to>
    <xdr:cxnSp macro="">
      <xdr:nvCxnSpPr>
        <xdr:cNvPr id="61" name="直線コネクタ 60"/>
        <xdr:cNvCxnSpPr/>
      </xdr:nvCxnSpPr>
      <xdr:spPr>
        <a:xfrm flipV="1">
          <a:off x="3797300" y="5536908"/>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66662</xdr:rowOff>
    </xdr:from>
    <xdr:to>
      <xdr:col>19</xdr:col>
      <xdr:colOff>177800</xdr:colOff>
      <xdr:row>32</xdr:row>
      <xdr:rowOff>135547</xdr:rowOff>
    </xdr:to>
    <xdr:cxnSp macro="">
      <xdr:nvCxnSpPr>
        <xdr:cNvPr id="64" name="直線コネクタ 63"/>
        <xdr:cNvCxnSpPr/>
      </xdr:nvCxnSpPr>
      <xdr:spPr>
        <a:xfrm flipV="1">
          <a:off x="2908300" y="5553062"/>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135547</xdr:rowOff>
    </xdr:from>
    <xdr:to>
      <xdr:col>15</xdr:col>
      <xdr:colOff>50800</xdr:colOff>
      <xdr:row>33</xdr:row>
      <xdr:rowOff>25781</xdr:rowOff>
    </xdr:to>
    <xdr:cxnSp macro="">
      <xdr:nvCxnSpPr>
        <xdr:cNvPr id="67" name="直線コネクタ 66"/>
        <xdr:cNvCxnSpPr/>
      </xdr:nvCxnSpPr>
      <xdr:spPr>
        <a:xfrm flipV="1">
          <a:off x="2019300" y="5621947"/>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161455</xdr:rowOff>
    </xdr:from>
    <xdr:to>
      <xdr:col>10</xdr:col>
      <xdr:colOff>114300</xdr:colOff>
      <xdr:row>33</xdr:row>
      <xdr:rowOff>25781</xdr:rowOff>
    </xdr:to>
    <xdr:cxnSp macro="">
      <xdr:nvCxnSpPr>
        <xdr:cNvPr id="70" name="直線コネクタ 69"/>
        <xdr:cNvCxnSpPr/>
      </xdr:nvCxnSpPr>
      <xdr:spPr>
        <a:xfrm>
          <a:off x="1130300" y="564785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171158</xdr:rowOff>
    </xdr:from>
    <xdr:to>
      <xdr:col>24</xdr:col>
      <xdr:colOff>114300</xdr:colOff>
      <xdr:row>32</xdr:row>
      <xdr:rowOff>101308</xdr:rowOff>
    </xdr:to>
    <xdr:sp macro="" textlink="">
      <xdr:nvSpPr>
        <xdr:cNvPr id="80" name="楕円 79"/>
        <xdr:cNvSpPr/>
      </xdr:nvSpPr>
      <xdr:spPr>
        <a:xfrm>
          <a:off x="45847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86085</xdr:rowOff>
    </xdr:from>
    <xdr:ext cx="534377" cy="259045"/>
    <xdr:sp macro="" textlink="">
      <xdr:nvSpPr>
        <xdr:cNvPr id="81" name="人件費該当値テキスト"/>
        <xdr:cNvSpPr txBox="1"/>
      </xdr:nvSpPr>
      <xdr:spPr>
        <a:xfrm>
          <a:off x="4686300" y="54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15862</xdr:rowOff>
    </xdr:from>
    <xdr:to>
      <xdr:col>20</xdr:col>
      <xdr:colOff>38100</xdr:colOff>
      <xdr:row>32</xdr:row>
      <xdr:rowOff>117462</xdr:rowOff>
    </xdr:to>
    <xdr:sp macro="" textlink="">
      <xdr:nvSpPr>
        <xdr:cNvPr id="82" name="楕円 81"/>
        <xdr:cNvSpPr/>
      </xdr:nvSpPr>
      <xdr:spPr>
        <a:xfrm>
          <a:off x="3746500" y="55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133989</xdr:rowOff>
    </xdr:from>
    <xdr:ext cx="534377" cy="259045"/>
    <xdr:sp macro="" textlink="">
      <xdr:nvSpPr>
        <xdr:cNvPr id="83" name="テキスト ボックス 82"/>
        <xdr:cNvSpPr txBox="1"/>
      </xdr:nvSpPr>
      <xdr:spPr>
        <a:xfrm>
          <a:off x="3530111" y="52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84747</xdr:rowOff>
    </xdr:from>
    <xdr:to>
      <xdr:col>15</xdr:col>
      <xdr:colOff>101600</xdr:colOff>
      <xdr:row>33</xdr:row>
      <xdr:rowOff>14897</xdr:rowOff>
    </xdr:to>
    <xdr:sp macro="" textlink="">
      <xdr:nvSpPr>
        <xdr:cNvPr id="84" name="楕円 83"/>
        <xdr:cNvSpPr/>
      </xdr:nvSpPr>
      <xdr:spPr>
        <a:xfrm>
          <a:off x="28575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31424</xdr:rowOff>
    </xdr:from>
    <xdr:ext cx="534377" cy="259045"/>
    <xdr:sp macro="" textlink="">
      <xdr:nvSpPr>
        <xdr:cNvPr id="85" name="テキスト ボックス 84"/>
        <xdr:cNvSpPr txBox="1"/>
      </xdr:nvSpPr>
      <xdr:spPr>
        <a:xfrm>
          <a:off x="2641111" y="53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146431</xdr:rowOff>
    </xdr:from>
    <xdr:to>
      <xdr:col>10</xdr:col>
      <xdr:colOff>165100</xdr:colOff>
      <xdr:row>33</xdr:row>
      <xdr:rowOff>76581</xdr:rowOff>
    </xdr:to>
    <xdr:sp macro="" textlink="">
      <xdr:nvSpPr>
        <xdr:cNvPr id="86" name="楕円 85"/>
        <xdr:cNvSpPr/>
      </xdr:nvSpPr>
      <xdr:spPr>
        <a:xfrm>
          <a:off x="1968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93108</xdr:rowOff>
    </xdr:from>
    <xdr:ext cx="534377" cy="259045"/>
    <xdr:sp macro="" textlink="">
      <xdr:nvSpPr>
        <xdr:cNvPr id="87" name="テキスト ボックス 86"/>
        <xdr:cNvSpPr txBox="1"/>
      </xdr:nvSpPr>
      <xdr:spPr>
        <a:xfrm>
          <a:off x="1752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110655</xdr:rowOff>
    </xdr:from>
    <xdr:to>
      <xdr:col>6</xdr:col>
      <xdr:colOff>38100</xdr:colOff>
      <xdr:row>33</xdr:row>
      <xdr:rowOff>40805</xdr:rowOff>
    </xdr:to>
    <xdr:sp macro="" textlink="">
      <xdr:nvSpPr>
        <xdr:cNvPr id="88" name="楕円 87"/>
        <xdr:cNvSpPr/>
      </xdr:nvSpPr>
      <xdr:spPr>
        <a:xfrm>
          <a:off x="1079500" y="5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57332</xdr:rowOff>
    </xdr:from>
    <xdr:ext cx="534377" cy="259045"/>
    <xdr:sp macro="" textlink="">
      <xdr:nvSpPr>
        <xdr:cNvPr id="89" name="テキスト ボックス 88"/>
        <xdr:cNvSpPr txBox="1"/>
      </xdr:nvSpPr>
      <xdr:spPr>
        <a:xfrm>
          <a:off x="863111" y="53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27327</xdr:rowOff>
    </xdr:to>
    <xdr:cxnSp macro="">
      <xdr:nvCxnSpPr>
        <xdr:cNvPr id="121" name="直線コネクタ 120"/>
        <xdr:cNvCxnSpPr/>
      </xdr:nvCxnSpPr>
      <xdr:spPr>
        <a:xfrm flipV="1">
          <a:off x="3797300" y="9536433"/>
          <a:ext cx="838200" cy="9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27327</xdr:rowOff>
    </xdr:from>
    <xdr:to>
      <xdr:col>19</xdr:col>
      <xdr:colOff>177800</xdr:colOff>
      <xdr:row>56</xdr:row>
      <xdr:rowOff>41010</xdr:rowOff>
    </xdr:to>
    <xdr:cxnSp macro="">
      <xdr:nvCxnSpPr>
        <xdr:cNvPr id="124" name="直線コネクタ 123"/>
        <xdr:cNvCxnSpPr/>
      </xdr:nvCxnSpPr>
      <xdr:spPr>
        <a:xfrm flipV="1">
          <a:off x="2908300" y="962852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41010</xdr:rowOff>
    </xdr:from>
    <xdr:to>
      <xdr:col>15</xdr:col>
      <xdr:colOff>50800</xdr:colOff>
      <xdr:row>56</xdr:row>
      <xdr:rowOff>50677</xdr:rowOff>
    </xdr:to>
    <xdr:cxnSp macro="">
      <xdr:nvCxnSpPr>
        <xdr:cNvPr id="127" name="直線コネクタ 126"/>
        <xdr:cNvCxnSpPr/>
      </xdr:nvCxnSpPr>
      <xdr:spPr>
        <a:xfrm flipV="1">
          <a:off x="2019300" y="964221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50677</xdr:rowOff>
    </xdr:from>
    <xdr:to>
      <xdr:col>10</xdr:col>
      <xdr:colOff>114300</xdr:colOff>
      <xdr:row>56</xdr:row>
      <xdr:rowOff>109590</xdr:rowOff>
    </xdr:to>
    <xdr:cxnSp macro="">
      <xdr:nvCxnSpPr>
        <xdr:cNvPr id="130" name="直線コネクタ 129"/>
        <xdr:cNvCxnSpPr/>
      </xdr:nvCxnSpPr>
      <xdr:spPr>
        <a:xfrm flipV="1">
          <a:off x="1130300" y="9651877"/>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55883</xdr:rowOff>
    </xdr:from>
    <xdr:to>
      <xdr:col>24</xdr:col>
      <xdr:colOff>114300</xdr:colOff>
      <xdr:row>55</xdr:row>
      <xdr:rowOff>157483</xdr:rowOff>
    </xdr:to>
    <xdr:sp macro="" textlink="">
      <xdr:nvSpPr>
        <xdr:cNvPr id="140" name="楕円 139"/>
        <xdr:cNvSpPr/>
      </xdr:nvSpPr>
      <xdr:spPr>
        <a:xfrm>
          <a:off x="4584700" y="9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78760</xdr:rowOff>
    </xdr:from>
    <xdr:ext cx="534377" cy="259045"/>
    <xdr:sp macro="" textlink="">
      <xdr:nvSpPr>
        <xdr:cNvPr id="141" name="物件費該当値テキスト"/>
        <xdr:cNvSpPr txBox="1"/>
      </xdr:nvSpPr>
      <xdr:spPr>
        <a:xfrm>
          <a:off x="4686300" y="93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147977</xdr:rowOff>
    </xdr:from>
    <xdr:to>
      <xdr:col>20</xdr:col>
      <xdr:colOff>38100</xdr:colOff>
      <xdr:row>56</xdr:row>
      <xdr:rowOff>78127</xdr:rowOff>
    </xdr:to>
    <xdr:sp macro="" textlink="">
      <xdr:nvSpPr>
        <xdr:cNvPr id="142" name="楕円 141"/>
        <xdr:cNvSpPr/>
      </xdr:nvSpPr>
      <xdr:spPr>
        <a:xfrm>
          <a:off x="3746500" y="9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94654</xdr:rowOff>
    </xdr:from>
    <xdr:ext cx="534377" cy="259045"/>
    <xdr:sp macro="" textlink="">
      <xdr:nvSpPr>
        <xdr:cNvPr id="143" name="テキスト ボックス 142"/>
        <xdr:cNvSpPr txBox="1"/>
      </xdr:nvSpPr>
      <xdr:spPr>
        <a:xfrm>
          <a:off x="3530111" y="935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161660</xdr:rowOff>
    </xdr:from>
    <xdr:to>
      <xdr:col>15</xdr:col>
      <xdr:colOff>101600</xdr:colOff>
      <xdr:row>56</xdr:row>
      <xdr:rowOff>91810</xdr:rowOff>
    </xdr:to>
    <xdr:sp macro="" textlink="">
      <xdr:nvSpPr>
        <xdr:cNvPr id="144" name="楕円 143"/>
        <xdr:cNvSpPr/>
      </xdr:nvSpPr>
      <xdr:spPr>
        <a:xfrm>
          <a:off x="2857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82937</xdr:rowOff>
    </xdr:from>
    <xdr:ext cx="534377" cy="259045"/>
    <xdr:sp macro="" textlink="">
      <xdr:nvSpPr>
        <xdr:cNvPr id="145" name="テキスト ボックス 144"/>
        <xdr:cNvSpPr txBox="1"/>
      </xdr:nvSpPr>
      <xdr:spPr>
        <a:xfrm>
          <a:off x="2641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171327</xdr:rowOff>
    </xdr:from>
    <xdr:to>
      <xdr:col>10</xdr:col>
      <xdr:colOff>165100</xdr:colOff>
      <xdr:row>56</xdr:row>
      <xdr:rowOff>101477</xdr:rowOff>
    </xdr:to>
    <xdr:sp macro="" textlink="">
      <xdr:nvSpPr>
        <xdr:cNvPr id="146" name="楕円 145"/>
        <xdr:cNvSpPr/>
      </xdr:nvSpPr>
      <xdr:spPr>
        <a:xfrm>
          <a:off x="1968500" y="9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92604</xdr:rowOff>
    </xdr:from>
    <xdr:ext cx="534377" cy="259045"/>
    <xdr:sp macro="" textlink="">
      <xdr:nvSpPr>
        <xdr:cNvPr id="147" name="テキスト ボックス 146"/>
        <xdr:cNvSpPr txBox="1"/>
      </xdr:nvSpPr>
      <xdr:spPr>
        <a:xfrm>
          <a:off x="1752111" y="96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58790</xdr:rowOff>
    </xdr:from>
    <xdr:to>
      <xdr:col>6</xdr:col>
      <xdr:colOff>38100</xdr:colOff>
      <xdr:row>56</xdr:row>
      <xdr:rowOff>160390</xdr:rowOff>
    </xdr:to>
    <xdr:sp macro="" textlink="">
      <xdr:nvSpPr>
        <xdr:cNvPr id="148" name="楕円 147"/>
        <xdr:cNvSpPr/>
      </xdr:nvSpPr>
      <xdr:spPr>
        <a:xfrm>
          <a:off x="1079500" y="9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151517</xdr:rowOff>
    </xdr:from>
    <xdr:ext cx="534377" cy="259045"/>
    <xdr:sp macro="" textlink="">
      <xdr:nvSpPr>
        <xdr:cNvPr id="149" name="テキスト ボックス 148"/>
        <xdr:cNvSpPr txBox="1"/>
      </xdr:nvSpPr>
      <xdr:spPr>
        <a:xfrm>
          <a:off x="863111" y="9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120106</xdr:rowOff>
    </xdr:from>
    <xdr:to>
      <xdr:col>24</xdr:col>
      <xdr:colOff>63500</xdr:colOff>
      <xdr:row>77</xdr:row>
      <xdr:rowOff>123154</xdr:rowOff>
    </xdr:to>
    <xdr:cxnSp macro="">
      <xdr:nvCxnSpPr>
        <xdr:cNvPr id="180" name="直線コネクタ 179"/>
        <xdr:cNvCxnSpPr/>
      </xdr:nvCxnSpPr>
      <xdr:spPr>
        <a:xfrm>
          <a:off x="3797300" y="133217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109547</xdr:rowOff>
    </xdr:from>
    <xdr:to>
      <xdr:col>19</xdr:col>
      <xdr:colOff>177800</xdr:colOff>
      <xdr:row>77</xdr:row>
      <xdr:rowOff>120106</xdr:rowOff>
    </xdr:to>
    <xdr:cxnSp macro="">
      <xdr:nvCxnSpPr>
        <xdr:cNvPr id="183" name="直線コネクタ 182"/>
        <xdr:cNvCxnSpPr/>
      </xdr:nvCxnSpPr>
      <xdr:spPr>
        <a:xfrm>
          <a:off x="2908300" y="13311197"/>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109547</xdr:rowOff>
    </xdr:from>
    <xdr:to>
      <xdr:col>15</xdr:col>
      <xdr:colOff>50800</xdr:colOff>
      <xdr:row>77</xdr:row>
      <xdr:rowOff>112595</xdr:rowOff>
    </xdr:to>
    <xdr:cxnSp macro="">
      <xdr:nvCxnSpPr>
        <xdr:cNvPr id="186" name="直線コネクタ 185"/>
        <xdr:cNvCxnSpPr/>
      </xdr:nvCxnSpPr>
      <xdr:spPr>
        <a:xfrm flipV="1">
          <a:off x="2019300" y="133111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112595</xdr:rowOff>
    </xdr:from>
    <xdr:to>
      <xdr:col>10</xdr:col>
      <xdr:colOff>114300</xdr:colOff>
      <xdr:row>77</xdr:row>
      <xdr:rowOff>116839</xdr:rowOff>
    </xdr:to>
    <xdr:cxnSp macro="">
      <xdr:nvCxnSpPr>
        <xdr:cNvPr id="189" name="直線コネクタ 188"/>
        <xdr:cNvCxnSpPr/>
      </xdr:nvCxnSpPr>
      <xdr:spPr>
        <a:xfrm flipV="1">
          <a:off x="1130300" y="13314245"/>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72354</xdr:rowOff>
    </xdr:from>
    <xdr:to>
      <xdr:col>24</xdr:col>
      <xdr:colOff>114300</xdr:colOff>
      <xdr:row>78</xdr:row>
      <xdr:rowOff>2504</xdr:rowOff>
    </xdr:to>
    <xdr:sp macro="" textlink="">
      <xdr:nvSpPr>
        <xdr:cNvPr id="199" name="楕円 198"/>
        <xdr:cNvSpPr/>
      </xdr:nvSpPr>
      <xdr:spPr>
        <a:xfrm>
          <a:off x="4584700" y="132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50781</xdr:rowOff>
    </xdr:from>
    <xdr:ext cx="469744" cy="259045"/>
    <xdr:sp macro="" textlink="">
      <xdr:nvSpPr>
        <xdr:cNvPr id="200" name="維持補修費該当値テキスト"/>
        <xdr:cNvSpPr txBox="1"/>
      </xdr:nvSpPr>
      <xdr:spPr>
        <a:xfrm>
          <a:off x="4686300" y="132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69306</xdr:rowOff>
    </xdr:from>
    <xdr:to>
      <xdr:col>20</xdr:col>
      <xdr:colOff>38100</xdr:colOff>
      <xdr:row>77</xdr:row>
      <xdr:rowOff>170906</xdr:rowOff>
    </xdr:to>
    <xdr:sp macro="" textlink="">
      <xdr:nvSpPr>
        <xdr:cNvPr id="201" name="楕円 200"/>
        <xdr:cNvSpPr/>
      </xdr:nvSpPr>
      <xdr:spPr>
        <a:xfrm>
          <a:off x="3746500" y="13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15983</xdr:rowOff>
    </xdr:from>
    <xdr:ext cx="469744" cy="259045"/>
    <xdr:sp macro="" textlink="">
      <xdr:nvSpPr>
        <xdr:cNvPr id="202" name="テキスト ボックス 201"/>
        <xdr:cNvSpPr txBox="1"/>
      </xdr:nvSpPr>
      <xdr:spPr>
        <a:xfrm>
          <a:off x="3562428" y="130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58747</xdr:rowOff>
    </xdr:from>
    <xdr:to>
      <xdr:col>15</xdr:col>
      <xdr:colOff>101600</xdr:colOff>
      <xdr:row>77</xdr:row>
      <xdr:rowOff>160347</xdr:rowOff>
    </xdr:to>
    <xdr:sp macro="" textlink="">
      <xdr:nvSpPr>
        <xdr:cNvPr id="203" name="楕円 202"/>
        <xdr:cNvSpPr/>
      </xdr:nvSpPr>
      <xdr:spPr>
        <a:xfrm>
          <a:off x="2857500" y="1326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151474</xdr:rowOff>
    </xdr:from>
    <xdr:ext cx="469744" cy="259045"/>
    <xdr:sp macro="" textlink="">
      <xdr:nvSpPr>
        <xdr:cNvPr id="204" name="テキスト ボックス 203"/>
        <xdr:cNvSpPr txBox="1"/>
      </xdr:nvSpPr>
      <xdr:spPr>
        <a:xfrm>
          <a:off x="2673428" y="133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61795</xdr:rowOff>
    </xdr:from>
    <xdr:to>
      <xdr:col>10</xdr:col>
      <xdr:colOff>165100</xdr:colOff>
      <xdr:row>77</xdr:row>
      <xdr:rowOff>163395</xdr:rowOff>
    </xdr:to>
    <xdr:sp macro="" textlink="">
      <xdr:nvSpPr>
        <xdr:cNvPr id="205" name="楕円 204"/>
        <xdr:cNvSpPr/>
      </xdr:nvSpPr>
      <xdr:spPr>
        <a:xfrm>
          <a:off x="1968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154522</xdr:rowOff>
    </xdr:from>
    <xdr:ext cx="469744" cy="259045"/>
    <xdr:sp macro="" textlink="">
      <xdr:nvSpPr>
        <xdr:cNvPr id="206" name="テキスト ボックス 205"/>
        <xdr:cNvSpPr txBox="1"/>
      </xdr:nvSpPr>
      <xdr:spPr>
        <a:xfrm>
          <a:off x="1784428" y="133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207" name="楕円 206"/>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158766</xdr:rowOff>
    </xdr:from>
    <xdr:ext cx="469744" cy="259045"/>
    <xdr:sp macro="" textlink="">
      <xdr:nvSpPr>
        <xdr:cNvPr id="208" name="テキスト ボックス 207"/>
        <xdr:cNvSpPr txBox="1"/>
      </xdr:nvSpPr>
      <xdr:spPr>
        <a:xfrm>
          <a:off x="895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96281</xdr:rowOff>
    </xdr:from>
    <xdr:to>
      <xdr:col>24</xdr:col>
      <xdr:colOff>63500</xdr:colOff>
      <xdr:row>97</xdr:row>
      <xdr:rowOff>167075</xdr:rowOff>
    </xdr:to>
    <xdr:cxnSp macro="">
      <xdr:nvCxnSpPr>
        <xdr:cNvPr id="242" name="直線コネクタ 241"/>
        <xdr:cNvCxnSpPr/>
      </xdr:nvCxnSpPr>
      <xdr:spPr>
        <a:xfrm flipV="1">
          <a:off x="3797300" y="16726931"/>
          <a:ext cx="838200" cy="7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167075</xdr:rowOff>
    </xdr:from>
    <xdr:to>
      <xdr:col>19</xdr:col>
      <xdr:colOff>177800</xdr:colOff>
      <xdr:row>98</xdr:row>
      <xdr:rowOff>10899</xdr:rowOff>
    </xdr:to>
    <xdr:cxnSp macro="">
      <xdr:nvCxnSpPr>
        <xdr:cNvPr id="245" name="直線コネクタ 244"/>
        <xdr:cNvCxnSpPr/>
      </xdr:nvCxnSpPr>
      <xdr:spPr>
        <a:xfrm flipV="1">
          <a:off x="2908300" y="16797725"/>
          <a:ext cx="889000" cy="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2654</xdr:rowOff>
    </xdr:from>
    <xdr:to>
      <xdr:col>15</xdr:col>
      <xdr:colOff>50800</xdr:colOff>
      <xdr:row>98</xdr:row>
      <xdr:rowOff>10899</xdr:rowOff>
    </xdr:to>
    <xdr:cxnSp macro="">
      <xdr:nvCxnSpPr>
        <xdr:cNvPr id="248" name="直線コネクタ 247"/>
        <xdr:cNvCxnSpPr/>
      </xdr:nvCxnSpPr>
      <xdr:spPr>
        <a:xfrm>
          <a:off x="2019300" y="16804754"/>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2654</xdr:rowOff>
    </xdr:from>
    <xdr:to>
      <xdr:col>10</xdr:col>
      <xdr:colOff>114300</xdr:colOff>
      <xdr:row>98</xdr:row>
      <xdr:rowOff>88522</xdr:rowOff>
    </xdr:to>
    <xdr:cxnSp macro="">
      <xdr:nvCxnSpPr>
        <xdr:cNvPr id="251" name="直線コネクタ 250"/>
        <xdr:cNvCxnSpPr/>
      </xdr:nvCxnSpPr>
      <xdr:spPr>
        <a:xfrm flipV="1">
          <a:off x="1130300" y="16804754"/>
          <a:ext cx="889000" cy="8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45481</xdr:rowOff>
    </xdr:from>
    <xdr:to>
      <xdr:col>24</xdr:col>
      <xdr:colOff>114300</xdr:colOff>
      <xdr:row>97</xdr:row>
      <xdr:rowOff>147081</xdr:rowOff>
    </xdr:to>
    <xdr:sp macro="" textlink="">
      <xdr:nvSpPr>
        <xdr:cNvPr id="261" name="楕円 260"/>
        <xdr:cNvSpPr/>
      </xdr:nvSpPr>
      <xdr:spPr>
        <a:xfrm>
          <a:off x="4584700" y="166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23908</xdr:rowOff>
    </xdr:from>
    <xdr:ext cx="534377" cy="259045"/>
    <xdr:sp macro="" textlink="">
      <xdr:nvSpPr>
        <xdr:cNvPr id="262" name="扶助費該当値テキスト"/>
        <xdr:cNvSpPr txBox="1"/>
      </xdr:nvSpPr>
      <xdr:spPr>
        <a:xfrm>
          <a:off x="4686300" y="166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116275</xdr:rowOff>
    </xdr:from>
    <xdr:to>
      <xdr:col>20</xdr:col>
      <xdr:colOff>38100</xdr:colOff>
      <xdr:row>98</xdr:row>
      <xdr:rowOff>46425</xdr:rowOff>
    </xdr:to>
    <xdr:sp macro="" textlink="">
      <xdr:nvSpPr>
        <xdr:cNvPr id="263" name="楕円 262"/>
        <xdr:cNvSpPr/>
      </xdr:nvSpPr>
      <xdr:spPr>
        <a:xfrm>
          <a:off x="3746500" y="1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37552</xdr:rowOff>
    </xdr:from>
    <xdr:ext cx="534377" cy="259045"/>
    <xdr:sp macro="" textlink="">
      <xdr:nvSpPr>
        <xdr:cNvPr id="264" name="テキスト ボックス 263"/>
        <xdr:cNvSpPr txBox="1"/>
      </xdr:nvSpPr>
      <xdr:spPr>
        <a:xfrm>
          <a:off x="3530111" y="168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131549</xdr:rowOff>
    </xdr:from>
    <xdr:to>
      <xdr:col>15</xdr:col>
      <xdr:colOff>101600</xdr:colOff>
      <xdr:row>98</xdr:row>
      <xdr:rowOff>61699</xdr:rowOff>
    </xdr:to>
    <xdr:sp macro="" textlink="">
      <xdr:nvSpPr>
        <xdr:cNvPr id="265" name="楕円 264"/>
        <xdr:cNvSpPr/>
      </xdr:nvSpPr>
      <xdr:spPr>
        <a:xfrm>
          <a:off x="2857500" y="167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52826</xdr:rowOff>
    </xdr:from>
    <xdr:ext cx="534377" cy="259045"/>
    <xdr:sp macro="" textlink="">
      <xdr:nvSpPr>
        <xdr:cNvPr id="266" name="テキスト ボックス 265"/>
        <xdr:cNvSpPr txBox="1"/>
      </xdr:nvSpPr>
      <xdr:spPr>
        <a:xfrm>
          <a:off x="2641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123304</xdr:rowOff>
    </xdr:from>
    <xdr:to>
      <xdr:col>10</xdr:col>
      <xdr:colOff>165100</xdr:colOff>
      <xdr:row>98</xdr:row>
      <xdr:rowOff>53454</xdr:rowOff>
    </xdr:to>
    <xdr:sp macro="" textlink="">
      <xdr:nvSpPr>
        <xdr:cNvPr id="267" name="楕円 266"/>
        <xdr:cNvSpPr/>
      </xdr:nvSpPr>
      <xdr:spPr>
        <a:xfrm>
          <a:off x="1968500" y="167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44581</xdr:rowOff>
    </xdr:from>
    <xdr:ext cx="534377" cy="259045"/>
    <xdr:sp macro="" textlink="">
      <xdr:nvSpPr>
        <xdr:cNvPr id="268" name="テキスト ボックス 267"/>
        <xdr:cNvSpPr txBox="1"/>
      </xdr:nvSpPr>
      <xdr:spPr>
        <a:xfrm>
          <a:off x="1752111" y="168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37722</xdr:rowOff>
    </xdr:from>
    <xdr:to>
      <xdr:col>6</xdr:col>
      <xdr:colOff>38100</xdr:colOff>
      <xdr:row>98</xdr:row>
      <xdr:rowOff>139322</xdr:rowOff>
    </xdr:to>
    <xdr:sp macro="" textlink="">
      <xdr:nvSpPr>
        <xdr:cNvPr id="269" name="楕円 268"/>
        <xdr:cNvSpPr/>
      </xdr:nvSpPr>
      <xdr:spPr>
        <a:xfrm>
          <a:off x="1079500" y="168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130449</xdr:rowOff>
    </xdr:from>
    <xdr:ext cx="534377" cy="259045"/>
    <xdr:sp macro="" textlink="">
      <xdr:nvSpPr>
        <xdr:cNvPr id="270" name="テキスト ボックス 269"/>
        <xdr:cNvSpPr txBox="1"/>
      </xdr:nvSpPr>
      <xdr:spPr>
        <a:xfrm>
          <a:off x="863111" y="1693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125908</xdr:rowOff>
    </xdr:from>
    <xdr:to>
      <xdr:col>55</xdr:col>
      <xdr:colOff>0</xdr:colOff>
      <xdr:row>33</xdr:row>
      <xdr:rowOff>65710</xdr:rowOff>
    </xdr:to>
    <xdr:cxnSp macro="">
      <xdr:nvCxnSpPr>
        <xdr:cNvPr id="300" name="直線コネクタ 299"/>
        <xdr:cNvCxnSpPr/>
      </xdr:nvCxnSpPr>
      <xdr:spPr>
        <a:xfrm>
          <a:off x="9639300" y="5612308"/>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96931</xdr:rowOff>
    </xdr:from>
    <xdr:ext cx="534377" cy="259045"/>
    <xdr:sp macro="" textlink="">
      <xdr:nvSpPr>
        <xdr:cNvPr id="301" name="補助費等平均値テキスト"/>
        <xdr:cNvSpPr txBox="1"/>
      </xdr:nvSpPr>
      <xdr:spPr>
        <a:xfrm>
          <a:off x="10528300" y="592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125908</xdr:rowOff>
    </xdr:from>
    <xdr:to>
      <xdr:col>50</xdr:col>
      <xdr:colOff>114300</xdr:colOff>
      <xdr:row>33</xdr:row>
      <xdr:rowOff>162560</xdr:rowOff>
    </xdr:to>
    <xdr:cxnSp macro="">
      <xdr:nvCxnSpPr>
        <xdr:cNvPr id="303" name="直線コネクタ 302"/>
        <xdr:cNvCxnSpPr/>
      </xdr:nvCxnSpPr>
      <xdr:spPr>
        <a:xfrm flipV="1">
          <a:off x="8750300" y="5612308"/>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89806</xdr:rowOff>
    </xdr:from>
    <xdr:ext cx="534377" cy="259045"/>
    <xdr:sp macro="" textlink="">
      <xdr:nvSpPr>
        <xdr:cNvPr id="305" name="テキスト ボックス 304"/>
        <xdr:cNvSpPr txBox="1"/>
      </xdr:nvSpPr>
      <xdr:spPr>
        <a:xfrm>
          <a:off x="9372111" y="60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162560</xdr:rowOff>
    </xdr:from>
    <xdr:to>
      <xdr:col>45</xdr:col>
      <xdr:colOff>177800</xdr:colOff>
      <xdr:row>34</xdr:row>
      <xdr:rowOff>53480</xdr:rowOff>
    </xdr:to>
    <xdr:cxnSp macro="">
      <xdr:nvCxnSpPr>
        <xdr:cNvPr id="306" name="直線コネクタ 305"/>
        <xdr:cNvCxnSpPr/>
      </xdr:nvCxnSpPr>
      <xdr:spPr>
        <a:xfrm flipV="1">
          <a:off x="7861300" y="5820410"/>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128020</xdr:rowOff>
    </xdr:from>
    <xdr:ext cx="534377" cy="259045"/>
    <xdr:sp macro="" textlink="">
      <xdr:nvSpPr>
        <xdr:cNvPr id="308" name="テキスト ボックス 307"/>
        <xdr:cNvSpPr txBox="1"/>
      </xdr:nvSpPr>
      <xdr:spPr>
        <a:xfrm>
          <a:off x="8483111" y="61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35535</xdr:rowOff>
    </xdr:from>
    <xdr:to>
      <xdr:col>41</xdr:col>
      <xdr:colOff>50800</xdr:colOff>
      <xdr:row>34</xdr:row>
      <xdr:rowOff>53480</xdr:rowOff>
    </xdr:to>
    <xdr:cxnSp macro="">
      <xdr:nvCxnSpPr>
        <xdr:cNvPr id="309" name="直線コネクタ 308"/>
        <xdr:cNvCxnSpPr/>
      </xdr:nvCxnSpPr>
      <xdr:spPr>
        <a:xfrm>
          <a:off x="6972300" y="586483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149661</xdr:rowOff>
    </xdr:from>
    <xdr:ext cx="534377" cy="259045"/>
    <xdr:sp macro="" textlink="">
      <xdr:nvSpPr>
        <xdr:cNvPr id="311" name="テキスト ボックス 310"/>
        <xdr:cNvSpPr txBox="1"/>
      </xdr:nvSpPr>
      <xdr:spPr>
        <a:xfrm>
          <a:off x="7594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43286</xdr:rowOff>
    </xdr:from>
    <xdr:ext cx="534377" cy="259045"/>
    <xdr:sp macro="" textlink="">
      <xdr:nvSpPr>
        <xdr:cNvPr id="313" name="テキスト ボックス 312"/>
        <xdr:cNvSpPr txBox="1"/>
      </xdr:nvSpPr>
      <xdr:spPr>
        <a:xfrm>
          <a:off x="6705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14910</xdr:rowOff>
    </xdr:from>
    <xdr:to>
      <xdr:col>55</xdr:col>
      <xdr:colOff>50800</xdr:colOff>
      <xdr:row>33</xdr:row>
      <xdr:rowOff>116510</xdr:rowOff>
    </xdr:to>
    <xdr:sp macro="" textlink="">
      <xdr:nvSpPr>
        <xdr:cNvPr id="319" name="楕円 318"/>
        <xdr:cNvSpPr/>
      </xdr:nvSpPr>
      <xdr:spPr>
        <a:xfrm>
          <a:off x="10426700" y="56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37787</xdr:rowOff>
    </xdr:from>
    <xdr:ext cx="534377" cy="259045"/>
    <xdr:sp macro="" textlink="">
      <xdr:nvSpPr>
        <xdr:cNvPr id="320" name="補助費等該当値テキスト"/>
        <xdr:cNvSpPr txBox="1"/>
      </xdr:nvSpPr>
      <xdr:spPr>
        <a:xfrm>
          <a:off x="10528300" y="552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75108</xdr:rowOff>
    </xdr:from>
    <xdr:to>
      <xdr:col>50</xdr:col>
      <xdr:colOff>165100</xdr:colOff>
      <xdr:row>33</xdr:row>
      <xdr:rowOff>5258</xdr:rowOff>
    </xdr:to>
    <xdr:sp macro="" textlink="">
      <xdr:nvSpPr>
        <xdr:cNvPr id="321" name="楕円 320"/>
        <xdr:cNvSpPr/>
      </xdr:nvSpPr>
      <xdr:spPr>
        <a:xfrm>
          <a:off x="9588500" y="55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21785</xdr:rowOff>
    </xdr:from>
    <xdr:ext cx="534377" cy="259045"/>
    <xdr:sp macro="" textlink="">
      <xdr:nvSpPr>
        <xdr:cNvPr id="322" name="テキスト ボックス 321"/>
        <xdr:cNvSpPr txBox="1"/>
      </xdr:nvSpPr>
      <xdr:spPr>
        <a:xfrm>
          <a:off x="9372111" y="53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111760</xdr:rowOff>
    </xdr:from>
    <xdr:to>
      <xdr:col>46</xdr:col>
      <xdr:colOff>38100</xdr:colOff>
      <xdr:row>34</xdr:row>
      <xdr:rowOff>41910</xdr:rowOff>
    </xdr:to>
    <xdr:sp macro="" textlink="">
      <xdr:nvSpPr>
        <xdr:cNvPr id="323" name="楕円 322"/>
        <xdr:cNvSpPr/>
      </xdr:nvSpPr>
      <xdr:spPr>
        <a:xfrm>
          <a:off x="869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58437</xdr:rowOff>
    </xdr:from>
    <xdr:ext cx="534377" cy="259045"/>
    <xdr:sp macro="" textlink="">
      <xdr:nvSpPr>
        <xdr:cNvPr id="324" name="テキスト ボックス 323"/>
        <xdr:cNvSpPr txBox="1"/>
      </xdr:nvSpPr>
      <xdr:spPr>
        <a:xfrm>
          <a:off x="8483111" y="554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2680</xdr:rowOff>
    </xdr:from>
    <xdr:to>
      <xdr:col>41</xdr:col>
      <xdr:colOff>101600</xdr:colOff>
      <xdr:row>34</xdr:row>
      <xdr:rowOff>104280</xdr:rowOff>
    </xdr:to>
    <xdr:sp macro="" textlink="">
      <xdr:nvSpPr>
        <xdr:cNvPr id="325" name="楕円 324"/>
        <xdr:cNvSpPr/>
      </xdr:nvSpPr>
      <xdr:spPr>
        <a:xfrm>
          <a:off x="7810500" y="58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120807</xdr:rowOff>
    </xdr:from>
    <xdr:ext cx="534377" cy="259045"/>
    <xdr:sp macro="" textlink="">
      <xdr:nvSpPr>
        <xdr:cNvPr id="326" name="テキスト ボックス 325"/>
        <xdr:cNvSpPr txBox="1"/>
      </xdr:nvSpPr>
      <xdr:spPr>
        <a:xfrm>
          <a:off x="7594111" y="560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156185</xdr:rowOff>
    </xdr:from>
    <xdr:to>
      <xdr:col>36</xdr:col>
      <xdr:colOff>165100</xdr:colOff>
      <xdr:row>34</xdr:row>
      <xdr:rowOff>86335</xdr:rowOff>
    </xdr:to>
    <xdr:sp macro="" textlink="">
      <xdr:nvSpPr>
        <xdr:cNvPr id="327" name="楕円 326"/>
        <xdr:cNvSpPr/>
      </xdr:nvSpPr>
      <xdr:spPr>
        <a:xfrm>
          <a:off x="6921500" y="58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102862</xdr:rowOff>
    </xdr:from>
    <xdr:ext cx="534377" cy="259045"/>
    <xdr:sp macro="" textlink="">
      <xdr:nvSpPr>
        <xdr:cNvPr id="328" name="テキスト ボックス 327"/>
        <xdr:cNvSpPr txBox="1"/>
      </xdr:nvSpPr>
      <xdr:spPr>
        <a:xfrm>
          <a:off x="6705111" y="558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12903</xdr:rowOff>
    </xdr:from>
    <xdr:to>
      <xdr:col>55</xdr:col>
      <xdr:colOff>0</xdr:colOff>
      <xdr:row>53</xdr:row>
      <xdr:rowOff>143796</xdr:rowOff>
    </xdr:to>
    <xdr:cxnSp macro="">
      <xdr:nvCxnSpPr>
        <xdr:cNvPr id="358" name="直線コネクタ 357"/>
        <xdr:cNvCxnSpPr/>
      </xdr:nvCxnSpPr>
      <xdr:spPr>
        <a:xfrm flipV="1">
          <a:off x="9639300" y="8585403"/>
          <a:ext cx="838200" cy="6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143796</xdr:rowOff>
    </xdr:from>
    <xdr:to>
      <xdr:col>50</xdr:col>
      <xdr:colOff>114300</xdr:colOff>
      <xdr:row>54</xdr:row>
      <xdr:rowOff>11037</xdr:rowOff>
    </xdr:to>
    <xdr:cxnSp macro="">
      <xdr:nvCxnSpPr>
        <xdr:cNvPr id="361" name="直線コネクタ 360"/>
        <xdr:cNvCxnSpPr/>
      </xdr:nvCxnSpPr>
      <xdr:spPr>
        <a:xfrm flipV="1">
          <a:off x="8750300" y="9230646"/>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11037</xdr:rowOff>
    </xdr:from>
    <xdr:to>
      <xdr:col>45</xdr:col>
      <xdr:colOff>177800</xdr:colOff>
      <xdr:row>54</xdr:row>
      <xdr:rowOff>73387</xdr:rowOff>
    </xdr:to>
    <xdr:cxnSp macro="">
      <xdr:nvCxnSpPr>
        <xdr:cNvPr id="364" name="直線コネクタ 363"/>
        <xdr:cNvCxnSpPr/>
      </xdr:nvCxnSpPr>
      <xdr:spPr>
        <a:xfrm flipV="1">
          <a:off x="7861300" y="9269337"/>
          <a:ext cx="889000" cy="6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35401</xdr:rowOff>
    </xdr:from>
    <xdr:to>
      <xdr:col>41</xdr:col>
      <xdr:colOff>50800</xdr:colOff>
      <xdr:row>54</xdr:row>
      <xdr:rowOff>73387</xdr:rowOff>
    </xdr:to>
    <xdr:cxnSp macro="">
      <xdr:nvCxnSpPr>
        <xdr:cNvPr id="367" name="直線コネクタ 366"/>
        <xdr:cNvCxnSpPr/>
      </xdr:nvCxnSpPr>
      <xdr:spPr>
        <a:xfrm>
          <a:off x="6972300" y="9122251"/>
          <a:ext cx="889000" cy="2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133553</xdr:rowOff>
    </xdr:from>
    <xdr:to>
      <xdr:col>55</xdr:col>
      <xdr:colOff>50800</xdr:colOff>
      <xdr:row>50</xdr:row>
      <xdr:rowOff>63703</xdr:rowOff>
    </xdr:to>
    <xdr:sp macro="" textlink="">
      <xdr:nvSpPr>
        <xdr:cNvPr id="377" name="楕円 376"/>
        <xdr:cNvSpPr/>
      </xdr:nvSpPr>
      <xdr:spPr>
        <a:xfrm>
          <a:off x="10426700" y="85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86580</xdr:rowOff>
    </xdr:from>
    <xdr:ext cx="599010" cy="259045"/>
    <xdr:sp macro="" textlink="">
      <xdr:nvSpPr>
        <xdr:cNvPr id="378" name="普通建設事業費該当値テキスト"/>
        <xdr:cNvSpPr txBox="1"/>
      </xdr:nvSpPr>
      <xdr:spPr>
        <a:xfrm>
          <a:off x="10528300" y="848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92996</xdr:rowOff>
    </xdr:from>
    <xdr:to>
      <xdr:col>50</xdr:col>
      <xdr:colOff>165100</xdr:colOff>
      <xdr:row>54</xdr:row>
      <xdr:rowOff>23146</xdr:rowOff>
    </xdr:to>
    <xdr:sp macro="" textlink="">
      <xdr:nvSpPr>
        <xdr:cNvPr id="379" name="楕円 378"/>
        <xdr:cNvSpPr/>
      </xdr:nvSpPr>
      <xdr:spPr>
        <a:xfrm>
          <a:off x="9588500" y="91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39673</xdr:rowOff>
    </xdr:from>
    <xdr:ext cx="534377" cy="259045"/>
    <xdr:sp macro="" textlink="">
      <xdr:nvSpPr>
        <xdr:cNvPr id="380" name="テキスト ボックス 379"/>
        <xdr:cNvSpPr txBox="1"/>
      </xdr:nvSpPr>
      <xdr:spPr>
        <a:xfrm>
          <a:off x="9372111" y="89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131687</xdr:rowOff>
    </xdr:from>
    <xdr:to>
      <xdr:col>46</xdr:col>
      <xdr:colOff>38100</xdr:colOff>
      <xdr:row>54</xdr:row>
      <xdr:rowOff>61837</xdr:rowOff>
    </xdr:to>
    <xdr:sp macro="" textlink="">
      <xdr:nvSpPr>
        <xdr:cNvPr id="381" name="楕円 380"/>
        <xdr:cNvSpPr/>
      </xdr:nvSpPr>
      <xdr:spPr>
        <a:xfrm>
          <a:off x="8699500" y="92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78364</xdr:rowOff>
    </xdr:from>
    <xdr:ext cx="534377" cy="259045"/>
    <xdr:sp macro="" textlink="">
      <xdr:nvSpPr>
        <xdr:cNvPr id="382" name="テキスト ボックス 381"/>
        <xdr:cNvSpPr txBox="1"/>
      </xdr:nvSpPr>
      <xdr:spPr>
        <a:xfrm>
          <a:off x="8483111" y="89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22587</xdr:rowOff>
    </xdr:from>
    <xdr:to>
      <xdr:col>41</xdr:col>
      <xdr:colOff>101600</xdr:colOff>
      <xdr:row>54</xdr:row>
      <xdr:rowOff>124187</xdr:rowOff>
    </xdr:to>
    <xdr:sp macro="" textlink="">
      <xdr:nvSpPr>
        <xdr:cNvPr id="383" name="楕円 382"/>
        <xdr:cNvSpPr/>
      </xdr:nvSpPr>
      <xdr:spPr>
        <a:xfrm>
          <a:off x="7810500" y="92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140714</xdr:rowOff>
    </xdr:from>
    <xdr:ext cx="534377" cy="259045"/>
    <xdr:sp macro="" textlink="">
      <xdr:nvSpPr>
        <xdr:cNvPr id="384" name="テキスト ボックス 383"/>
        <xdr:cNvSpPr txBox="1"/>
      </xdr:nvSpPr>
      <xdr:spPr>
        <a:xfrm>
          <a:off x="7594111" y="90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156051</xdr:rowOff>
    </xdr:from>
    <xdr:to>
      <xdr:col>36</xdr:col>
      <xdr:colOff>165100</xdr:colOff>
      <xdr:row>53</xdr:row>
      <xdr:rowOff>86201</xdr:rowOff>
    </xdr:to>
    <xdr:sp macro="" textlink="">
      <xdr:nvSpPr>
        <xdr:cNvPr id="385" name="楕円 384"/>
        <xdr:cNvSpPr/>
      </xdr:nvSpPr>
      <xdr:spPr>
        <a:xfrm>
          <a:off x="6921500" y="90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102728</xdr:rowOff>
    </xdr:from>
    <xdr:ext cx="534377" cy="259045"/>
    <xdr:sp macro="" textlink="">
      <xdr:nvSpPr>
        <xdr:cNvPr id="386" name="テキスト ボックス 385"/>
        <xdr:cNvSpPr txBox="1"/>
      </xdr:nvSpPr>
      <xdr:spPr>
        <a:xfrm>
          <a:off x="6705111" y="884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15570</xdr:rowOff>
    </xdr:from>
    <xdr:to>
      <xdr:col>54</xdr:col>
      <xdr:colOff>189865</xdr:colOff>
      <xdr:row>79</xdr:row>
      <xdr:rowOff>40487</xdr:rowOff>
    </xdr:to>
    <xdr:cxnSp macro="">
      <xdr:nvCxnSpPr>
        <xdr:cNvPr id="410" name="直線コネクタ 409"/>
        <xdr:cNvCxnSpPr/>
      </xdr:nvCxnSpPr>
      <xdr:spPr>
        <a:xfrm flipV="1">
          <a:off x="10475595" y="12359970"/>
          <a:ext cx="1270" cy="12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11" name="普通建設事業費 （ うち新規整備　）最小値テキスト"/>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12" name="直線コネクタ 411"/>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133697</xdr:rowOff>
    </xdr:from>
    <xdr:ext cx="534377" cy="259045"/>
    <xdr:sp macro="" textlink="">
      <xdr:nvSpPr>
        <xdr:cNvPr id="413" name="普通建設事業費 （ うち新規整備　）最大値テキスト"/>
        <xdr:cNvSpPr txBox="1"/>
      </xdr:nvSpPr>
      <xdr:spPr>
        <a:xfrm>
          <a:off x="10528300" y="121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15570</xdr:rowOff>
    </xdr:from>
    <xdr:to>
      <xdr:col>55</xdr:col>
      <xdr:colOff>88900</xdr:colOff>
      <xdr:row>72</xdr:row>
      <xdr:rowOff>15570</xdr:rowOff>
    </xdr:to>
    <xdr:cxnSp macro="">
      <xdr:nvCxnSpPr>
        <xdr:cNvPr id="414" name="直線コネクタ 413"/>
        <xdr:cNvCxnSpPr/>
      </xdr:nvCxnSpPr>
      <xdr:spPr>
        <a:xfrm>
          <a:off x="10388600" y="123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83083</xdr:rowOff>
    </xdr:from>
    <xdr:to>
      <xdr:col>55</xdr:col>
      <xdr:colOff>0</xdr:colOff>
      <xdr:row>75</xdr:row>
      <xdr:rowOff>37821</xdr:rowOff>
    </xdr:to>
    <xdr:cxnSp macro="">
      <xdr:nvCxnSpPr>
        <xdr:cNvPr id="415" name="直線コネクタ 414"/>
        <xdr:cNvCxnSpPr/>
      </xdr:nvCxnSpPr>
      <xdr:spPr>
        <a:xfrm flipV="1">
          <a:off x="9639300" y="12598933"/>
          <a:ext cx="838200" cy="29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100703</xdr:rowOff>
    </xdr:from>
    <xdr:ext cx="534377" cy="259045"/>
    <xdr:sp macro="" textlink="">
      <xdr:nvSpPr>
        <xdr:cNvPr id="416" name="普通建設事業費 （ うち新規整備　）平均値テキスト"/>
        <xdr:cNvSpPr txBox="1"/>
      </xdr:nvSpPr>
      <xdr:spPr>
        <a:xfrm>
          <a:off x="10528300" y="13130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122276</xdr:rowOff>
    </xdr:from>
    <xdr:to>
      <xdr:col>55</xdr:col>
      <xdr:colOff>50800</xdr:colOff>
      <xdr:row>77</xdr:row>
      <xdr:rowOff>52426</xdr:rowOff>
    </xdr:to>
    <xdr:sp macro="" textlink="">
      <xdr:nvSpPr>
        <xdr:cNvPr id="417" name="フローチャート: 判断 416"/>
        <xdr:cNvSpPr/>
      </xdr:nvSpPr>
      <xdr:spPr>
        <a:xfrm>
          <a:off x="10426700" y="1315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32868</xdr:rowOff>
    </xdr:from>
    <xdr:to>
      <xdr:col>50</xdr:col>
      <xdr:colOff>114300</xdr:colOff>
      <xdr:row>75</xdr:row>
      <xdr:rowOff>37821</xdr:rowOff>
    </xdr:to>
    <xdr:cxnSp macro="">
      <xdr:nvCxnSpPr>
        <xdr:cNvPr id="418" name="直線コネクタ 417"/>
        <xdr:cNvCxnSpPr/>
      </xdr:nvCxnSpPr>
      <xdr:spPr>
        <a:xfrm>
          <a:off x="8750300" y="1289161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29502</xdr:rowOff>
    </xdr:from>
    <xdr:to>
      <xdr:col>50</xdr:col>
      <xdr:colOff>165100</xdr:colOff>
      <xdr:row>77</xdr:row>
      <xdr:rowOff>131102</xdr:rowOff>
    </xdr:to>
    <xdr:sp macro="" textlink="">
      <xdr:nvSpPr>
        <xdr:cNvPr id="419" name="フローチャート: 判断 418"/>
        <xdr:cNvSpPr/>
      </xdr:nvSpPr>
      <xdr:spPr>
        <a:xfrm>
          <a:off x="95885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122229</xdr:rowOff>
    </xdr:from>
    <xdr:ext cx="469744" cy="259045"/>
    <xdr:sp macro="" textlink="">
      <xdr:nvSpPr>
        <xdr:cNvPr id="420" name="テキスト ボックス 419"/>
        <xdr:cNvSpPr txBox="1"/>
      </xdr:nvSpPr>
      <xdr:spPr>
        <a:xfrm>
          <a:off x="9404428" y="133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67081</xdr:rowOff>
    </xdr:from>
    <xdr:to>
      <xdr:col>45</xdr:col>
      <xdr:colOff>177800</xdr:colOff>
      <xdr:row>75</xdr:row>
      <xdr:rowOff>32868</xdr:rowOff>
    </xdr:to>
    <xdr:cxnSp macro="">
      <xdr:nvCxnSpPr>
        <xdr:cNvPr id="421" name="直線コネクタ 420"/>
        <xdr:cNvCxnSpPr/>
      </xdr:nvCxnSpPr>
      <xdr:spPr>
        <a:xfrm>
          <a:off x="7861300" y="12754381"/>
          <a:ext cx="8890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109283</xdr:rowOff>
    </xdr:from>
    <xdr:to>
      <xdr:col>46</xdr:col>
      <xdr:colOff>38100</xdr:colOff>
      <xdr:row>77</xdr:row>
      <xdr:rowOff>39433</xdr:rowOff>
    </xdr:to>
    <xdr:sp macro="" textlink="">
      <xdr:nvSpPr>
        <xdr:cNvPr id="422" name="フローチャート: 判断 421"/>
        <xdr:cNvSpPr/>
      </xdr:nvSpPr>
      <xdr:spPr>
        <a:xfrm>
          <a:off x="8699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30560</xdr:rowOff>
    </xdr:from>
    <xdr:ext cx="534377" cy="259045"/>
    <xdr:sp macro="" textlink="">
      <xdr:nvSpPr>
        <xdr:cNvPr id="423" name="テキスト ボックス 422"/>
        <xdr:cNvSpPr txBox="1"/>
      </xdr:nvSpPr>
      <xdr:spPr>
        <a:xfrm>
          <a:off x="8483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10122</xdr:rowOff>
    </xdr:from>
    <xdr:to>
      <xdr:col>41</xdr:col>
      <xdr:colOff>50800</xdr:colOff>
      <xdr:row>74</xdr:row>
      <xdr:rowOff>67081</xdr:rowOff>
    </xdr:to>
    <xdr:cxnSp macro="">
      <xdr:nvCxnSpPr>
        <xdr:cNvPr id="424" name="直線コネクタ 423"/>
        <xdr:cNvCxnSpPr/>
      </xdr:nvCxnSpPr>
      <xdr:spPr>
        <a:xfrm>
          <a:off x="6972300" y="12011622"/>
          <a:ext cx="8890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143574</xdr:rowOff>
    </xdr:from>
    <xdr:to>
      <xdr:col>41</xdr:col>
      <xdr:colOff>101600</xdr:colOff>
      <xdr:row>77</xdr:row>
      <xdr:rowOff>73724</xdr:rowOff>
    </xdr:to>
    <xdr:sp macro="" textlink="">
      <xdr:nvSpPr>
        <xdr:cNvPr id="425" name="フローチャート: 判断 424"/>
        <xdr:cNvSpPr/>
      </xdr:nvSpPr>
      <xdr:spPr>
        <a:xfrm>
          <a:off x="7810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64851</xdr:rowOff>
    </xdr:from>
    <xdr:ext cx="469744" cy="259045"/>
    <xdr:sp macro="" textlink="">
      <xdr:nvSpPr>
        <xdr:cNvPr id="426" name="テキスト ボックス 425"/>
        <xdr:cNvSpPr txBox="1"/>
      </xdr:nvSpPr>
      <xdr:spPr>
        <a:xfrm>
          <a:off x="7626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120752</xdr:rowOff>
    </xdr:from>
    <xdr:to>
      <xdr:col>36</xdr:col>
      <xdr:colOff>165100</xdr:colOff>
      <xdr:row>76</xdr:row>
      <xdr:rowOff>50902</xdr:rowOff>
    </xdr:to>
    <xdr:sp macro="" textlink="">
      <xdr:nvSpPr>
        <xdr:cNvPr id="427" name="フローチャート: 判断 426"/>
        <xdr:cNvSpPr/>
      </xdr:nvSpPr>
      <xdr:spPr>
        <a:xfrm>
          <a:off x="6921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42029</xdr:rowOff>
    </xdr:from>
    <xdr:ext cx="534377" cy="259045"/>
    <xdr:sp macro="" textlink="">
      <xdr:nvSpPr>
        <xdr:cNvPr id="428" name="テキスト ボックス 427"/>
        <xdr:cNvSpPr txBox="1"/>
      </xdr:nvSpPr>
      <xdr:spPr>
        <a:xfrm>
          <a:off x="6705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32283</xdr:rowOff>
    </xdr:from>
    <xdr:to>
      <xdr:col>55</xdr:col>
      <xdr:colOff>50800</xdr:colOff>
      <xdr:row>73</xdr:row>
      <xdr:rowOff>133883</xdr:rowOff>
    </xdr:to>
    <xdr:sp macro="" textlink="">
      <xdr:nvSpPr>
        <xdr:cNvPr id="434" name="楕円 433"/>
        <xdr:cNvSpPr/>
      </xdr:nvSpPr>
      <xdr:spPr>
        <a:xfrm>
          <a:off x="10426700" y="125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55160</xdr:rowOff>
    </xdr:from>
    <xdr:ext cx="534377" cy="259045"/>
    <xdr:sp macro="" textlink="">
      <xdr:nvSpPr>
        <xdr:cNvPr id="435" name="普通建設事業費 （ うち新規整備　）該当値テキスト"/>
        <xdr:cNvSpPr txBox="1"/>
      </xdr:nvSpPr>
      <xdr:spPr>
        <a:xfrm>
          <a:off x="10528300"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158471</xdr:rowOff>
    </xdr:from>
    <xdr:to>
      <xdr:col>50</xdr:col>
      <xdr:colOff>165100</xdr:colOff>
      <xdr:row>75</xdr:row>
      <xdr:rowOff>88621</xdr:rowOff>
    </xdr:to>
    <xdr:sp macro="" textlink="">
      <xdr:nvSpPr>
        <xdr:cNvPr id="436" name="楕円 435"/>
        <xdr:cNvSpPr/>
      </xdr:nvSpPr>
      <xdr:spPr>
        <a:xfrm>
          <a:off x="9588500" y="12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105148</xdr:rowOff>
    </xdr:from>
    <xdr:ext cx="534377" cy="259045"/>
    <xdr:sp macro="" textlink="">
      <xdr:nvSpPr>
        <xdr:cNvPr id="437" name="テキスト ボックス 436"/>
        <xdr:cNvSpPr txBox="1"/>
      </xdr:nvSpPr>
      <xdr:spPr>
        <a:xfrm>
          <a:off x="9372111" y="126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153518</xdr:rowOff>
    </xdr:from>
    <xdr:to>
      <xdr:col>46</xdr:col>
      <xdr:colOff>38100</xdr:colOff>
      <xdr:row>75</xdr:row>
      <xdr:rowOff>83668</xdr:rowOff>
    </xdr:to>
    <xdr:sp macro="" textlink="">
      <xdr:nvSpPr>
        <xdr:cNvPr id="438" name="楕円 437"/>
        <xdr:cNvSpPr/>
      </xdr:nvSpPr>
      <xdr:spPr>
        <a:xfrm>
          <a:off x="8699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100195</xdr:rowOff>
    </xdr:from>
    <xdr:ext cx="534377" cy="259045"/>
    <xdr:sp macro="" textlink="">
      <xdr:nvSpPr>
        <xdr:cNvPr id="439" name="テキスト ボックス 438"/>
        <xdr:cNvSpPr txBox="1"/>
      </xdr:nvSpPr>
      <xdr:spPr>
        <a:xfrm>
          <a:off x="8483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16281</xdr:rowOff>
    </xdr:from>
    <xdr:to>
      <xdr:col>41</xdr:col>
      <xdr:colOff>101600</xdr:colOff>
      <xdr:row>74</xdr:row>
      <xdr:rowOff>117881</xdr:rowOff>
    </xdr:to>
    <xdr:sp macro="" textlink="">
      <xdr:nvSpPr>
        <xdr:cNvPr id="440" name="楕円 439"/>
        <xdr:cNvSpPr/>
      </xdr:nvSpPr>
      <xdr:spPr>
        <a:xfrm>
          <a:off x="7810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134408</xdr:rowOff>
    </xdr:from>
    <xdr:ext cx="534377" cy="259045"/>
    <xdr:sp macro="" textlink="">
      <xdr:nvSpPr>
        <xdr:cNvPr id="441" name="テキスト ボックス 440"/>
        <xdr:cNvSpPr txBox="1"/>
      </xdr:nvSpPr>
      <xdr:spPr>
        <a:xfrm>
          <a:off x="7594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130772</xdr:rowOff>
    </xdr:from>
    <xdr:to>
      <xdr:col>36</xdr:col>
      <xdr:colOff>165100</xdr:colOff>
      <xdr:row>70</xdr:row>
      <xdr:rowOff>60922</xdr:rowOff>
    </xdr:to>
    <xdr:sp macro="" textlink="">
      <xdr:nvSpPr>
        <xdr:cNvPr id="442" name="楕円 441"/>
        <xdr:cNvSpPr/>
      </xdr:nvSpPr>
      <xdr:spPr>
        <a:xfrm>
          <a:off x="6921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77449</xdr:rowOff>
    </xdr:from>
    <xdr:ext cx="534377" cy="259045"/>
    <xdr:sp macro="" textlink="">
      <xdr:nvSpPr>
        <xdr:cNvPr id="443" name="テキスト ボックス 442"/>
        <xdr:cNvSpPr txBox="1"/>
      </xdr:nvSpPr>
      <xdr:spPr>
        <a:xfrm>
          <a:off x="6705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5" name="直線コネクタ 464"/>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6"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7" name="直線コネクタ 466"/>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8"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9" name="直線コネクタ 468"/>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50684</xdr:rowOff>
    </xdr:from>
    <xdr:to>
      <xdr:col>55</xdr:col>
      <xdr:colOff>0</xdr:colOff>
      <xdr:row>93</xdr:row>
      <xdr:rowOff>47461</xdr:rowOff>
    </xdr:to>
    <xdr:cxnSp macro="">
      <xdr:nvCxnSpPr>
        <xdr:cNvPr id="470" name="直線コネクタ 469"/>
        <xdr:cNvCxnSpPr/>
      </xdr:nvCxnSpPr>
      <xdr:spPr>
        <a:xfrm flipV="1">
          <a:off x="9639300" y="15652634"/>
          <a:ext cx="838200" cy="3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97023</xdr:rowOff>
    </xdr:from>
    <xdr:ext cx="534377" cy="259045"/>
    <xdr:sp macro="" textlink="">
      <xdr:nvSpPr>
        <xdr:cNvPr id="471" name="普通建設事業費 （ うち更新整備　）平均値テキスト"/>
        <xdr:cNvSpPr txBox="1"/>
      </xdr:nvSpPr>
      <xdr:spPr>
        <a:xfrm>
          <a:off x="10528300" y="16384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2" name="フローチャート: 判断 471"/>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47461</xdr:rowOff>
    </xdr:from>
    <xdr:to>
      <xdr:col>50</xdr:col>
      <xdr:colOff>114300</xdr:colOff>
      <xdr:row>93</xdr:row>
      <xdr:rowOff>168732</xdr:rowOff>
    </xdr:to>
    <xdr:cxnSp macro="">
      <xdr:nvCxnSpPr>
        <xdr:cNvPr id="473" name="直線コネクタ 472"/>
        <xdr:cNvCxnSpPr/>
      </xdr:nvCxnSpPr>
      <xdr:spPr>
        <a:xfrm flipV="1">
          <a:off x="8750300" y="15992311"/>
          <a:ext cx="889000" cy="1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4" name="フローチャート: 判断 473"/>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102920</xdr:rowOff>
    </xdr:from>
    <xdr:ext cx="534377" cy="259045"/>
    <xdr:sp macro="" textlink="">
      <xdr:nvSpPr>
        <xdr:cNvPr id="475" name="テキスト ボックス 474"/>
        <xdr:cNvSpPr txBox="1"/>
      </xdr:nvSpPr>
      <xdr:spPr>
        <a:xfrm>
          <a:off x="9372111" y="1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168732</xdr:rowOff>
    </xdr:from>
    <xdr:to>
      <xdr:col>45</xdr:col>
      <xdr:colOff>177800</xdr:colOff>
      <xdr:row>94</xdr:row>
      <xdr:rowOff>157600</xdr:rowOff>
    </xdr:to>
    <xdr:cxnSp macro="">
      <xdr:nvCxnSpPr>
        <xdr:cNvPr id="476" name="直線コネクタ 475"/>
        <xdr:cNvCxnSpPr/>
      </xdr:nvCxnSpPr>
      <xdr:spPr>
        <a:xfrm flipV="1">
          <a:off x="7861300" y="16113582"/>
          <a:ext cx="889000" cy="1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7" name="フローチャート: 判断 476"/>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17332</xdr:rowOff>
    </xdr:from>
    <xdr:ext cx="534377" cy="259045"/>
    <xdr:sp macro="" textlink="">
      <xdr:nvSpPr>
        <xdr:cNvPr id="478" name="テキスト ボックス 477"/>
        <xdr:cNvSpPr txBox="1"/>
      </xdr:nvSpPr>
      <xdr:spPr>
        <a:xfrm>
          <a:off x="8483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157600</xdr:rowOff>
    </xdr:from>
    <xdr:to>
      <xdr:col>41</xdr:col>
      <xdr:colOff>50800</xdr:colOff>
      <xdr:row>96</xdr:row>
      <xdr:rowOff>25</xdr:rowOff>
    </xdr:to>
    <xdr:cxnSp macro="">
      <xdr:nvCxnSpPr>
        <xdr:cNvPr id="479" name="直線コネクタ 478"/>
        <xdr:cNvCxnSpPr/>
      </xdr:nvCxnSpPr>
      <xdr:spPr>
        <a:xfrm flipV="1">
          <a:off x="6972300" y="16273900"/>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80" name="フローチャート: 判断 479"/>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81" name="テキスト ボックス 480"/>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2" name="フローチャート: 判断 481"/>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3" name="テキスト ボックス 482"/>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171334</xdr:rowOff>
    </xdr:from>
    <xdr:to>
      <xdr:col>55</xdr:col>
      <xdr:colOff>50800</xdr:colOff>
      <xdr:row>91</xdr:row>
      <xdr:rowOff>101484</xdr:rowOff>
    </xdr:to>
    <xdr:sp macro="" textlink="">
      <xdr:nvSpPr>
        <xdr:cNvPr id="489" name="楕円 488"/>
        <xdr:cNvSpPr/>
      </xdr:nvSpPr>
      <xdr:spPr>
        <a:xfrm>
          <a:off x="10426700" y="156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91923</xdr:rowOff>
    </xdr:from>
    <xdr:ext cx="534377" cy="259045"/>
    <xdr:sp macro="" textlink="">
      <xdr:nvSpPr>
        <xdr:cNvPr id="490" name="普通建設事業費 （ うち更新整備　）該当値テキスト"/>
        <xdr:cNvSpPr txBox="1"/>
      </xdr:nvSpPr>
      <xdr:spPr>
        <a:xfrm>
          <a:off x="10528300" y="1552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168111</xdr:rowOff>
    </xdr:from>
    <xdr:to>
      <xdr:col>50</xdr:col>
      <xdr:colOff>165100</xdr:colOff>
      <xdr:row>93</xdr:row>
      <xdr:rowOff>98261</xdr:rowOff>
    </xdr:to>
    <xdr:sp macro="" textlink="">
      <xdr:nvSpPr>
        <xdr:cNvPr id="491" name="楕円 490"/>
        <xdr:cNvSpPr/>
      </xdr:nvSpPr>
      <xdr:spPr>
        <a:xfrm>
          <a:off x="9588500" y="15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114788</xdr:rowOff>
    </xdr:from>
    <xdr:ext cx="534377" cy="259045"/>
    <xdr:sp macro="" textlink="">
      <xdr:nvSpPr>
        <xdr:cNvPr id="492" name="テキスト ボックス 491"/>
        <xdr:cNvSpPr txBox="1"/>
      </xdr:nvSpPr>
      <xdr:spPr>
        <a:xfrm>
          <a:off x="9372111" y="157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117932</xdr:rowOff>
    </xdr:from>
    <xdr:to>
      <xdr:col>46</xdr:col>
      <xdr:colOff>38100</xdr:colOff>
      <xdr:row>94</xdr:row>
      <xdr:rowOff>48082</xdr:rowOff>
    </xdr:to>
    <xdr:sp macro="" textlink="">
      <xdr:nvSpPr>
        <xdr:cNvPr id="493" name="楕円 492"/>
        <xdr:cNvSpPr/>
      </xdr:nvSpPr>
      <xdr:spPr>
        <a:xfrm>
          <a:off x="8699500" y="160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64609</xdr:rowOff>
    </xdr:from>
    <xdr:ext cx="534377" cy="259045"/>
    <xdr:sp macro="" textlink="">
      <xdr:nvSpPr>
        <xdr:cNvPr id="494" name="テキスト ボックス 493"/>
        <xdr:cNvSpPr txBox="1"/>
      </xdr:nvSpPr>
      <xdr:spPr>
        <a:xfrm>
          <a:off x="8483111" y="158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106800</xdr:rowOff>
    </xdr:from>
    <xdr:to>
      <xdr:col>41</xdr:col>
      <xdr:colOff>101600</xdr:colOff>
      <xdr:row>95</xdr:row>
      <xdr:rowOff>36950</xdr:rowOff>
    </xdr:to>
    <xdr:sp macro="" textlink="">
      <xdr:nvSpPr>
        <xdr:cNvPr id="495" name="楕円 494"/>
        <xdr:cNvSpPr/>
      </xdr:nvSpPr>
      <xdr:spPr>
        <a:xfrm>
          <a:off x="7810500" y="162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53477</xdr:rowOff>
    </xdr:from>
    <xdr:ext cx="534377" cy="259045"/>
    <xdr:sp macro="" textlink="">
      <xdr:nvSpPr>
        <xdr:cNvPr id="496" name="テキスト ボックス 495"/>
        <xdr:cNvSpPr txBox="1"/>
      </xdr:nvSpPr>
      <xdr:spPr>
        <a:xfrm>
          <a:off x="7594111" y="159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120675</xdr:rowOff>
    </xdr:from>
    <xdr:to>
      <xdr:col>36</xdr:col>
      <xdr:colOff>165100</xdr:colOff>
      <xdr:row>96</xdr:row>
      <xdr:rowOff>50825</xdr:rowOff>
    </xdr:to>
    <xdr:sp macro="" textlink="">
      <xdr:nvSpPr>
        <xdr:cNvPr id="497" name="楕円 496"/>
        <xdr:cNvSpPr/>
      </xdr:nvSpPr>
      <xdr:spPr>
        <a:xfrm>
          <a:off x="6921500" y="1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67352</xdr:rowOff>
    </xdr:from>
    <xdr:ext cx="534377" cy="259045"/>
    <xdr:sp macro="" textlink="">
      <xdr:nvSpPr>
        <xdr:cNvPr id="498" name="テキスト ボックス 497"/>
        <xdr:cNvSpPr txBox="1"/>
      </xdr:nvSpPr>
      <xdr:spPr>
        <a:xfrm>
          <a:off x="6705111" y="161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4" name="直線コネクタ 523"/>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5"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7"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8" name="直線コネクタ 527"/>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89081</xdr:rowOff>
    </xdr:from>
    <xdr:to>
      <xdr:col>85</xdr:col>
      <xdr:colOff>127000</xdr:colOff>
      <xdr:row>38</xdr:row>
      <xdr:rowOff>109655</xdr:rowOff>
    </xdr:to>
    <xdr:cxnSp macro="">
      <xdr:nvCxnSpPr>
        <xdr:cNvPr id="529" name="直線コネクタ 528"/>
        <xdr:cNvCxnSpPr/>
      </xdr:nvCxnSpPr>
      <xdr:spPr>
        <a:xfrm flipV="1">
          <a:off x="15481300" y="66041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30" name="災害復旧事業費平均値テキスト"/>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1" name="フローチャート: 判断 530"/>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109655</xdr:rowOff>
    </xdr:from>
    <xdr:to>
      <xdr:col>81</xdr:col>
      <xdr:colOff>50800</xdr:colOff>
      <xdr:row>38</xdr:row>
      <xdr:rowOff>168601</xdr:rowOff>
    </xdr:to>
    <xdr:cxnSp macro="">
      <xdr:nvCxnSpPr>
        <xdr:cNvPr id="532" name="直線コネクタ 531"/>
        <xdr:cNvCxnSpPr/>
      </xdr:nvCxnSpPr>
      <xdr:spPr>
        <a:xfrm flipV="1">
          <a:off x="14592300" y="662475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3" name="フローチャート: 判断 532"/>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106189</xdr:rowOff>
    </xdr:from>
    <xdr:ext cx="378565" cy="259045"/>
    <xdr:sp macro="" textlink="">
      <xdr:nvSpPr>
        <xdr:cNvPr id="534" name="テキスト ボックス 533"/>
        <xdr:cNvSpPr txBox="1"/>
      </xdr:nvSpPr>
      <xdr:spPr>
        <a:xfrm>
          <a:off x="15292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34381</xdr:rowOff>
    </xdr:from>
    <xdr:to>
      <xdr:col>76</xdr:col>
      <xdr:colOff>114300</xdr:colOff>
      <xdr:row>38</xdr:row>
      <xdr:rowOff>168601</xdr:rowOff>
    </xdr:to>
    <xdr:cxnSp macro="">
      <xdr:nvCxnSpPr>
        <xdr:cNvPr id="535" name="直線コネクタ 534"/>
        <xdr:cNvCxnSpPr/>
      </xdr:nvCxnSpPr>
      <xdr:spPr>
        <a:xfrm>
          <a:off x="13703300" y="6378031"/>
          <a:ext cx="889000" cy="3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6" name="フローチャート: 判断 535"/>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7" name="テキスト ボックス 536"/>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64915</xdr:rowOff>
    </xdr:from>
    <xdr:to>
      <xdr:col>71</xdr:col>
      <xdr:colOff>177800</xdr:colOff>
      <xdr:row>37</xdr:row>
      <xdr:rowOff>34381</xdr:rowOff>
    </xdr:to>
    <xdr:cxnSp macro="">
      <xdr:nvCxnSpPr>
        <xdr:cNvPr id="538" name="直線コネクタ 537"/>
        <xdr:cNvCxnSpPr/>
      </xdr:nvCxnSpPr>
      <xdr:spPr>
        <a:xfrm>
          <a:off x="12814300" y="6065665"/>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9" name="フローチャート: 判断 538"/>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40" name="テキスト ボックス 539"/>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41" name="フローチャート: 判断 540"/>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95575</xdr:rowOff>
    </xdr:from>
    <xdr:ext cx="469744" cy="259045"/>
    <xdr:sp macro="" textlink="">
      <xdr:nvSpPr>
        <xdr:cNvPr id="542" name="テキスト ボックス 541"/>
        <xdr:cNvSpPr txBox="1"/>
      </xdr:nvSpPr>
      <xdr:spPr>
        <a:xfrm>
          <a:off x="12579428" y="626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38281</xdr:rowOff>
    </xdr:from>
    <xdr:to>
      <xdr:col>85</xdr:col>
      <xdr:colOff>177800</xdr:colOff>
      <xdr:row>38</xdr:row>
      <xdr:rowOff>139881</xdr:rowOff>
    </xdr:to>
    <xdr:sp macro="" textlink="">
      <xdr:nvSpPr>
        <xdr:cNvPr id="548" name="楕円 547"/>
        <xdr:cNvSpPr/>
      </xdr:nvSpPr>
      <xdr:spPr>
        <a:xfrm>
          <a:off x="16268700" y="65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61158</xdr:rowOff>
    </xdr:from>
    <xdr:ext cx="469744" cy="259045"/>
    <xdr:sp macro="" textlink="">
      <xdr:nvSpPr>
        <xdr:cNvPr id="549" name="災害復旧事業費該当値テキスト"/>
        <xdr:cNvSpPr txBox="1"/>
      </xdr:nvSpPr>
      <xdr:spPr>
        <a:xfrm>
          <a:off x="16370300" y="640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58855</xdr:rowOff>
    </xdr:from>
    <xdr:to>
      <xdr:col>81</xdr:col>
      <xdr:colOff>101600</xdr:colOff>
      <xdr:row>38</xdr:row>
      <xdr:rowOff>160455</xdr:rowOff>
    </xdr:to>
    <xdr:sp macro="" textlink="">
      <xdr:nvSpPr>
        <xdr:cNvPr id="550" name="楕円 549"/>
        <xdr:cNvSpPr/>
      </xdr:nvSpPr>
      <xdr:spPr>
        <a:xfrm>
          <a:off x="15430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5532</xdr:rowOff>
    </xdr:from>
    <xdr:ext cx="378565" cy="259045"/>
    <xdr:sp macro="" textlink="">
      <xdr:nvSpPr>
        <xdr:cNvPr id="551" name="テキスト ボックス 550"/>
        <xdr:cNvSpPr txBox="1"/>
      </xdr:nvSpPr>
      <xdr:spPr>
        <a:xfrm>
          <a:off x="15292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117801</xdr:rowOff>
    </xdr:from>
    <xdr:to>
      <xdr:col>76</xdr:col>
      <xdr:colOff>165100</xdr:colOff>
      <xdr:row>39</xdr:row>
      <xdr:rowOff>47951</xdr:rowOff>
    </xdr:to>
    <xdr:sp macro="" textlink="">
      <xdr:nvSpPr>
        <xdr:cNvPr id="552" name="楕円 551"/>
        <xdr:cNvSpPr/>
      </xdr:nvSpPr>
      <xdr:spPr>
        <a:xfrm>
          <a:off x="14541500" y="66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39078</xdr:rowOff>
    </xdr:from>
    <xdr:ext cx="378565" cy="259045"/>
    <xdr:sp macro="" textlink="">
      <xdr:nvSpPr>
        <xdr:cNvPr id="553" name="テキスト ボックス 552"/>
        <xdr:cNvSpPr txBox="1"/>
      </xdr:nvSpPr>
      <xdr:spPr>
        <a:xfrm>
          <a:off x="14403017" y="672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155031</xdr:rowOff>
    </xdr:from>
    <xdr:to>
      <xdr:col>72</xdr:col>
      <xdr:colOff>38100</xdr:colOff>
      <xdr:row>37</xdr:row>
      <xdr:rowOff>85181</xdr:rowOff>
    </xdr:to>
    <xdr:sp macro="" textlink="">
      <xdr:nvSpPr>
        <xdr:cNvPr id="554" name="楕円 553"/>
        <xdr:cNvSpPr/>
      </xdr:nvSpPr>
      <xdr:spPr>
        <a:xfrm>
          <a:off x="13652500" y="63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76308</xdr:rowOff>
    </xdr:from>
    <xdr:ext cx="469744" cy="259045"/>
    <xdr:sp macro="" textlink="">
      <xdr:nvSpPr>
        <xdr:cNvPr id="555" name="テキスト ボックス 554"/>
        <xdr:cNvSpPr txBox="1"/>
      </xdr:nvSpPr>
      <xdr:spPr>
        <a:xfrm>
          <a:off x="13468428" y="641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xdr:rowOff>
    </xdr:from>
    <xdr:to>
      <xdr:col>67</xdr:col>
      <xdr:colOff>101600</xdr:colOff>
      <xdr:row>35</xdr:row>
      <xdr:rowOff>115715</xdr:rowOff>
    </xdr:to>
    <xdr:sp macro="" textlink="">
      <xdr:nvSpPr>
        <xdr:cNvPr id="556" name="楕円 555"/>
        <xdr:cNvSpPr/>
      </xdr:nvSpPr>
      <xdr:spPr>
        <a:xfrm>
          <a:off x="12763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132242</xdr:rowOff>
    </xdr:from>
    <xdr:ext cx="469744" cy="259045"/>
    <xdr:sp macro="" textlink="">
      <xdr:nvSpPr>
        <xdr:cNvPr id="557" name="テキスト ボックス 556"/>
        <xdr:cNvSpPr txBox="1"/>
      </xdr:nvSpPr>
      <xdr:spPr>
        <a:xfrm>
          <a:off x="12579428" y="579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9" name="直線コネクタ 628"/>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30"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1" name="直線コネクタ 630"/>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2"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3" name="直線コネクタ 632"/>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109479</xdr:rowOff>
    </xdr:from>
    <xdr:to>
      <xdr:col>85</xdr:col>
      <xdr:colOff>127000</xdr:colOff>
      <xdr:row>74</xdr:row>
      <xdr:rowOff>145621</xdr:rowOff>
    </xdr:to>
    <xdr:cxnSp macro="">
      <xdr:nvCxnSpPr>
        <xdr:cNvPr id="634" name="直線コネクタ 633"/>
        <xdr:cNvCxnSpPr/>
      </xdr:nvCxnSpPr>
      <xdr:spPr>
        <a:xfrm flipV="1">
          <a:off x="15481300" y="12796779"/>
          <a:ext cx="8382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72424</xdr:rowOff>
    </xdr:from>
    <xdr:ext cx="534377" cy="259045"/>
    <xdr:sp macro="" textlink="">
      <xdr:nvSpPr>
        <xdr:cNvPr id="635" name="公債費平均値テキスト"/>
        <xdr:cNvSpPr txBox="1"/>
      </xdr:nvSpPr>
      <xdr:spPr>
        <a:xfrm>
          <a:off x="16370300" y="13274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6" name="フローチャート: 判断 635"/>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145621</xdr:rowOff>
    </xdr:from>
    <xdr:to>
      <xdr:col>81</xdr:col>
      <xdr:colOff>50800</xdr:colOff>
      <xdr:row>75</xdr:row>
      <xdr:rowOff>9352</xdr:rowOff>
    </xdr:to>
    <xdr:cxnSp macro="">
      <xdr:nvCxnSpPr>
        <xdr:cNvPr id="637" name="直線コネクタ 636"/>
        <xdr:cNvCxnSpPr/>
      </xdr:nvCxnSpPr>
      <xdr:spPr>
        <a:xfrm flipV="1">
          <a:off x="14592300" y="12832921"/>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8" name="フローチャート: 判断 637"/>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21995</xdr:rowOff>
    </xdr:from>
    <xdr:ext cx="534377" cy="259045"/>
    <xdr:sp macro="" textlink="">
      <xdr:nvSpPr>
        <xdr:cNvPr id="639" name="テキスト ボックス 638"/>
        <xdr:cNvSpPr txBox="1"/>
      </xdr:nvSpPr>
      <xdr:spPr>
        <a:xfrm>
          <a:off x="15214111" y="133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9352</xdr:rowOff>
    </xdr:from>
    <xdr:to>
      <xdr:col>76</xdr:col>
      <xdr:colOff>114300</xdr:colOff>
      <xdr:row>75</xdr:row>
      <xdr:rowOff>24623</xdr:rowOff>
    </xdr:to>
    <xdr:cxnSp macro="">
      <xdr:nvCxnSpPr>
        <xdr:cNvPr id="640" name="直線コネクタ 639"/>
        <xdr:cNvCxnSpPr/>
      </xdr:nvCxnSpPr>
      <xdr:spPr>
        <a:xfrm flipV="1">
          <a:off x="13703300" y="12868102"/>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1" name="フローチャート: 判断 640"/>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21903</xdr:rowOff>
    </xdr:from>
    <xdr:ext cx="534377" cy="259045"/>
    <xdr:sp macro="" textlink="">
      <xdr:nvSpPr>
        <xdr:cNvPr id="642" name="テキスト ボックス 641"/>
        <xdr:cNvSpPr txBox="1"/>
      </xdr:nvSpPr>
      <xdr:spPr>
        <a:xfrm>
          <a:off x="14325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24623</xdr:rowOff>
    </xdr:from>
    <xdr:to>
      <xdr:col>71</xdr:col>
      <xdr:colOff>177800</xdr:colOff>
      <xdr:row>75</xdr:row>
      <xdr:rowOff>52421</xdr:rowOff>
    </xdr:to>
    <xdr:cxnSp macro="">
      <xdr:nvCxnSpPr>
        <xdr:cNvPr id="643" name="直線コネクタ 642"/>
        <xdr:cNvCxnSpPr/>
      </xdr:nvCxnSpPr>
      <xdr:spPr>
        <a:xfrm flipV="1">
          <a:off x="12814300" y="12883373"/>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4" name="フローチャート: 判断 643"/>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22841</xdr:rowOff>
    </xdr:from>
    <xdr:ext cx="534377" cy="259045"/>
    <xdr:sp macro="" textlink="">
      <xdr:nvSpPr>
        <xdr:cNvPr id="645" name="テキスト ボックス 644"/>
        <xdr:cNvSpPr txBox="1"/>
      </xdr:nvSpPr>
      <xdr:spPr>
        <a:xfrm>
          <a:off x="13436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6" name="フローチャート: 判断 645"/>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157579</xdr:rowOff>
    </xdr:from>
    <xdr:ext cx="534377" cy="259045"/>
    <xdr:sp macro="" textlink="">
      <xdr:nvSpPr>
        <xdr:cNvPr id="647" name="テキスト ボックス 646"/>
        <xdr:cNvSpPr txBox="1"/>
      </xdr:nvSpPr>
      <xdr:spPr>
        <a:xfrm>
          <a:off x="12547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58679</xdr:rowOff>
    </xdr:from>
    <xdr:to>
      <xdr:col>85</xdr:col>
      <xdr:colOff>177800</xdr:colOff>
      <xdr:row>74</xdr:row>
      <xdr:rowOff>160279</xdr:rowOff>
    </xdr:to>
    <xdr:sp macro="" textlink="">
      <xdr:nvSpPr>
        <xdr:cNvPr id="653" name="楕円 652"/>
        <xdr:cNvSpPr/>
      </xdr:nvSpPr>
      <xdr:spPr>
        <a:xfrm>
          <a:off x="16268700" y="12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81556</xdr:rowOff>
    </xdr:from>
    <xdr:ext cx="534377" cy="259045"/>
    <xdr:sp macro="" textlink="">
      <xdr:nvSpPr>
        <xdr:cNvPr id="654" name="公債費該当値テキスト"/>
        <xdr:cNvSpPr txBox="1"/>
      </xdr:nvSpPr>
      <xdr:spPr>
        <a:xfrm>
          <a:off x="16370300" y="125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94821</xdr:rowOff>
    </xdr:from>
    <xdr:to>
      <xdr:col>81</xdr:col>
      <xdr:colOff>101600</xdr:colOff>
      <xdr:row>75</xdr:row>
      <xdr:rowOff>24971</xdr:rowOff>
    </xdr:to>
    <xdr:sp macro="" textlink="">
      <xdr:nvSpPr>
        <xdr:cNvPr id="655" name="楕円 654"/>
        <xdr:cNvSpPr/>
      </xdr:nvSpPr>
      <xdr:spPr>
        <a:xfrm>
          <a:off x="15430500" y="12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41498</xdr:rowOff>
    </xdr:from>
    <xdr:ext cx="534377" cy="259045"/>
    <xdr:sp macro="" textlink="">
      <xdr:nvSpPr>
        <xdr:cNvPr id="656" name="テキスト ボックス 655"/>
        <xdr:cNvSpPr txBox="1"/>
      </xdr:nvSpPr>
      <xdr:spPr>
        <a:xfrm>
          <a:off x="15214111" y="125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130002</xdr:rowOff>
    </xdr:from>
    <xdr:to>
      <xdr:col>76</xdr:col>
      <xdr:colOff>165100</xdr:colOff>
      <xdr:row>75</xdr:row>
      <xdr:rowOff>60152</xdr:rowOff>
    </xdr:to>
    <xdr:sp macro="" textlink="">
      <xdr:nvSpPr>
        <xdr:cNvPr id="657" name="楕円 656"/>
        <xdr:cNvSpPr/>
      </xdr:nvSpPr>
      <xdr:spPr>
        <a:xfrm>
          <a:off x="14541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76679</xdr:rowOff>
    </xdr:from>
    <xdr:ext cx="534377" cy="259045"/>
    <xdr:sp macro="" textlink="">
      <xdr:nvSpPr>
        <xdr:cNvPr id="658" name="テキスト ボックス 657"/>
        <xdr:cNvSpPr txBox="1"/>
      </xdr:nvSpPr>
      <xdr:spPr>
        <a:xfrm>
          <a:off x="14325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145273</xdr:rowOff>
    </xdr:from>
    <xdr:to>
      <xdr:col>72</xdr:col>
      <xdr:colOff>38100</xdr:colOff>
      <xdr:row>75</xdr:row>
      <xdr:rowOff>75423</xdr:rowOff>
    </xdr:to>
    <xdr:sp macro="" textlink="">
      <xdr:nvSpPr>
        <xdr:cNvPr id="659" name="楕円 658"/>
        <xdr:cNvSpPr/>
      </xdr:nvSpPr>
      <xdr:spPr>
        <a:xfrm>
          <a:off x="13652500" y="12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91950</xdr:rowOff>
    </xdr:from>
    <xdr:ext cx="534377" cy="259045"/>
    <xdr:sp macro="" textlink="">
      <xdr:nvSpPr>
        <xdr:cNvPr id="660" name="テキスト ボックス 659"/>
        <xdr:cNvSpPr txBox="1"/>
      </xdr:nvSpPr>
      <xdr:spPr>
        <a:xfrm>
          <a:off x="13436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1621</xdr:rowOff>
    </xdr:from>
    <xdr:to>
      <xdr:col>67</xdr:col>
      <xdr:colOff>101600</xdr:colOff>
      <xdr:row>75</xdr:row>
      <xdr:rowOff>103221</xdr:rowOff>
    </xdr:to>
    <xdr:sp macro="" textlink="">
      <xdr:nvSpPr>
        <xdr:cNvPr id="661" name="楕円 660"/>
        <xdr:cNvSpPr/>
      </xdr:nvSpPr>
      <xdr:spPr>
        <a:xfrm>
          <a:off x="127635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119748</xdr:rowOff>
    </xdr:from>
    <xdr:ext cx="534377" cy="259045"/>
    <xdr:sp macro="" textlink="">
      <xdr:nvSpPr>
        <xdr:cNvPr id="662" name="テキスト ボックス 661"/>
        <xdr:cNvSpPr txBox="1"/>
      </xdr:nvSpPr>
      <xdr:spPr>
        <a:xfrm>
          <a:off x="12547111" y="12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4" name="直線コネクタ 683"/>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5"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6" name="直線コネクタ 685"/>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7"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8" name="直線コネクタ 687"/>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121777</xdr:rowOff>
    </xdr:from>
    <xdr:to>
      <xdr:col>85</xdr:col>
      <xdr:colOff>127000</xdr:colOff>
      <xdr:row>98</xdr:row>
      <xdr:rowOff>82367</xdr:rowOff>
    </xdr:to>
    <xdr:cxnSp macro="">
      <xdr:nvCxnSpPr>
        <xdr:cNvPr id="689" name="直線コネクタ 688"/>
        <xdr:cNvCxnSpPr/>
      </xdr:nvCxnSpPr>
      <xdr:spPr>
        <a:xfrm flipV="1">
          <a:off x="15481300" y="16752427"/>
          <a:ext cx="8382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90"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1" name="フローチャート: 判断 690"/>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105776</xdr:rowOff>
    </xdr:from>
    <xdr:to>
      <xdr:col>81</xdr:col>
      <xdr:colOff>50800</xdr:colOff>
      <xdr:row>98</xdr:row>
      <xdr:rowOff>82367</xdr:rowOff>
    </xdr:to>
    <xdr:cxnSp macro="">
      <xdr:nvCxnSpPr>
        <xdr:cNvPr id="692" name="直線コネクタ 691"/>
        <xdr:cNvCxnSpPr/>
      </xdr:nvCxnSpPr>
      <xdr:spPr>
        <a:xfrm>
          <a:off x="14592300" y="16736426"/>
          <a:ext cx="889000" cy="14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3" name="フローチャート: 判断 692"/>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4" name="テキスト ボックス 693"/>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48489</xdr:rowOff>
    </xdr:from>
    <xdr:to>
      <xdr:col>76</xdr:col>
      <xdr:colOff>114300</xdr:colOff>
      <xdr:row>97</xdr:row>
      <xdr:rowOff>105776</xdr:rowOff>
    </xdr:to>
    <xdr:cxnSp macro="">
      <xdr:nvCxnSpPr>
        <xdr:cNvPr id="695" name="直線コネクタ 694"/>
        <xdr:cNvCxnSpPr/>
      </xdr:nvCxnSpPr>
      <xdr:spPr>
        <a:xfrm>
          <a:off x="13703300" y="16679139"/>
          <a:ext cx="8890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6" name="フローチャート: 判断 695"/>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7" name="テキスト ボックス 696"/>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23160</xdr:rowOff>
    </xdr:from>
    <xdr:to>
      <xdr:col>71</xdr:col>
      <xdr:colOff>177800</xdr:colOff>
      <xdr:row>97</xdr:row>
      <xdr:rowOff>48489</xdr:rowOff>
    </xdr:to>
    <xdr:cxnSp macro="">
      <xdr:nvCxnSpPr>
        <xdr:cNvPr id="698" name="直線コネクタ 697"/>
        <xdr:cNvCxnSpPr/>
      </xdr:nvCxnSpPr>
      <xdr:spPr>
        <a:xfrm>
          <a:off x="12814300" y="15968010"/>
          <a:ext cx="889000" cy="7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9" name="フローチャート: 判断 698"/>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700" name="テキスト ボックス 699"/>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701" name="フローチャート: 判断 700"/>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702" name="テキスト ボックス 701"/>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70977</xdr:rowOff>
    </xdr:from>
    <xdr:to>
      <xdr:col>85</xdr:col>
      <xdr:colOff>177800</xdr:colOff>
      <xdr:row>98</xdr:row>
      <xdr:rowOff>1127</xdr:rowOff>
    </xdr:to>
    <xdr:sp macro="" textlink="">
      <xdr:nvSpPr>
        <xdr:cNvPr id="708" name="楕円 707"/>
        <xdr:cNvSpPr/>
      </xdr:nvSpPr>
      <xdr:spPr>
        <a:xfrm>
          <a:off x="16268700" y="167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49404</xdr:rowOff>
    </xdr:from>
    <xdr:ext cx="469744" cy="259045"/>
    <xdr:sp macro="" textlink="">
      <xdr:nvSpPr>
        <xdr:cNvPr id="709" name="積立金該当値テキスト"/>
        <xdr:cNvSpPr txBox="1"/>
      </xdr:nvSpPr>
      <xdr:spPr>
        <a:xfrm>
          <a:off x="16370300" y="1668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31567</xdr:rowOff>
    </xdr:from>
    <xdr:to>
      <xdr:col>81</xdr:col>
      <xdr:colOff>101600</xdr:colOff>
      <xdr:row>98</xdr:row>
      <xdr:rowOff>133167</xdr:rowOff>
    </xdr:to>
    <xdr:sp macro="" textlink="">
      <xdr:nvSpPr>
        <xdr:cNvPr id="710" name="楕円 709"/>
        <xdr:cNvSpPr/>
      </xdr:nvSpPr>
      <xdr:spPr>
        <a:xfrm>
          <a:off x="15430500" y="168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124294</xdr:rowOff>
    </xdr:from>
    <xdr:ext cx="469744" cy="259045"/>
    <xdr:sp macro="" textlink="">
      <xdr:nvSpPr>
        <xdr:cNvPr id="711" name="テキスト ボックス 710"/>
        <xdr:cNvSpPr txBox="1"/>
      </xdr:nvSpPr>
      <xdr:spPr>
        <a:xfrm>
          <a:off x="15246428" y="169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54976</xdr:rowOff>
    </xdr:from>
    <xdr:to>
      <xdr:col>76</xdr:col>
      <xdr:colOff>165100</xdr:colOff>
      <xdr:row>97</xdr:row>
      <xdr:rowOff>156576</xdr:rowOff>
    </xdr:to>
    <xdr:sp macro="" textlink="">
      <xdr:nvSpPr>
        <xdr:cNvPr id="712" name="楕円 711"/>
        <xdr:cNvSpPr/>
      </xdr:nvSpPr>
      <xdr:spPr>
        <a:xfrm>
          <a:off x="14541500" y="16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147703</xdr:rowOff>
    </xdr:from>
    <xdr:ext cx="469744" cy="259045"/>
    <xdr:sp macro="" textlink="">
      <xdr:nvSpPr>
        <xdr:cNvPr id="713" name="テキスト ボックス 712"/>
        <xdr:cNvSpPr txBox="1"/>
      </xdr:nvSpPr>
      <xdr:spPr>
        <a:xfrm>
          <a:off x="14357428" y="1677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169139</xdr:rowOff>
    </xdr:from>
    <xdr:to>
      <xdr:col>72</xdr:col>
      <xdr:colOff>38100</xdr:colOff>
      <xdr:row>97</xdr:row>
      <xdr:rowOff>99289</xdr:rowOff>
    </xdr:to>
    <xdr:sp macro="" textlink="">
      <xdr:nvSpPr>
        <xdr:cNvPr id="714" name="楕円 713"/>
        <xdr:cNvSpPr/>
      </xdr:nvSpPr>
      <xdr:spPr>
        <a:xfrm>
          <a:off x="13652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90416</xdr:rowOff>
    </xdr:from>
    <xdr:ext cx="469744" cy="259045"/>
    <xdr:sp macro="" textlink="">
      <xdr:nvSpPr>
        <xdr:cNvPr id="715" name="テキスト ボックス 714"/>
        <xdr:cNvSpPr txBox="1"/>
      </xdr:nvSpPr>
      <xdr:spPr>
        <a:xfrm>
          <a:off x="13468428" y="1672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143810</xdr:rowOff>
    </xdr:from>
    <xdr:to>
      <xdr:col>67</xdr:col>
      <xdr:colOff>101600</xdr:colOff>
      <xdr:row>93</xdr:row>
      <xdr:rowOff>73960</xdr:rowOff>
    </xdr:to>
    <xdr:sp macro="" textlink="">
      <xdr:nvSpPr>
        <xdr:cNvPr id="716" name="楕円 715"/>
        <xdr:cNvSpPr/>
      </xdr:nvSpPr>
      <xdr:spPr>
        <a:xfrm>
          <a:off x="12763500" y="159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90487</xdr:rowOff>
    </xdr:from>
    <xdr:ext cx="534377" cy="259045"/>
    <xdr:sp macro="" textlink="">
      <xdr:nvSpPr>
        <xdr:cNvPr id="717" name="テキスト ボックス 716"/>
        <xdr:cNvSpPr txBox="1"/>
      </xdr:nvSpPr>
      <xdr:spPr>
        <a:xfrm>
          <a:off x="12547111" y="156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1" name="直線コネクタ 740"/>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4"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5" name="直線コネクタ 744"/>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146748</xdr:rowOff>
    </xdr:from>
    <xdr:to>
      <xdr:col>116</xdr:col>
      <xdr:colOff>63500</xdr:colOff>
      <xdr:row>38</xdr:row>
      <xdr:rowOff>165608</xdr:rowOff>
    </xdr:to>
    <xdr:cxnSp macro="">
      <xdr:nvCxnSpPr>
        <xdr:cNvPr id="746" name="直線コネクタ 745"/>
        <xdr:cNvCxnSpPr/>
      </xdr:nvCxnSpPr>
      <xdr:spPr>
        <a:xfrm>
          <a:off x="21323300" y="6661848"/>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7"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8" name="フローチャート: 判断 747"/>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137605</xdr:rowOff>
    </xdr:from>
    <xdr:to>
      <xdr:col>111</xdr:col>
      <xdr:colOff>177800</xdr:colOff>
      <xdr:row>38</xdr:row>
      <xdr:rowOff>146748</xdr:rowOff>
    </xdr:to>
    <xdr:cxnSp macro="">
      <xdr:nvCxnSpPr>
        <xdr:cNvPr id="749" name="直線コネクタ 748"/>
        <xdr:cNvCxnSpPr/>
      </xdr:nvCxnSpPr>
      <xdr:spPr>
        <a:xfrm>
          <a:off x="20434300" y="665270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0" name="フローチャート: 判断 749"/>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1" name="テキスト ボックス 750"/>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124460</xdr:rowOff>
    </xdr:from>
    <xdr:to>
      <xdr:col>107</xdr:col>
      <xdr:colOff>50800</xdr:colOff>
      <xdr:row>38</xdr:row>
      <xdr:rowOff>137605</xdr:rowOff>
    </xdr:to>
    <xdr:cxnSp macro="">
      <xdr:nvCxnSpPr>
        <xdr:cNvPr id="752" name="直線コネクタ 751"/>
        <xdr:cNvCxnSpPr/>
      </xdr:nvCxnSpPr>
      <xdr:spPr>
        <a:xfrm>
          <a:off x="19545300" y="663956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3" name="フローチャート: 判断 752"/>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4" name="テキスト ボックス 753"/>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103886</xdr:rowOff>
    </xdr:from>
    <xdr:to>
      <xdr:col>102</xdr:col>
      <xdr:colOff>114300</xdr:colOff>
      <xdr:row>38</xdr:row>
      <xdr:rowOff>124460</xdr:rowOff>
    </xdr:to>
    <xdr:cxnSp macro="">
      <xdr:nvCxnSpPr>
        <xdr:cNvPr id="755" name="直線コネクタ 754"/>
        <xdr:cNvCxnSpPr/>
      </xdr:nvCxnSpPr>
      <xdr:spPr>
        <a:xfrm>
          <a:off x="18656300" y="661898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6" name="フローチャート: 判断 755"/>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7" name="テキスト ボックス 756"/>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8" name="フローチャート: 判断 757"/>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9" name="テキスト ボックス 758"/>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114808</xdr:rowOff>
    </xdr:from>
    <xdr:to>
      <xdr:col>116</xdr:col>
      <xdr:colOff>114300</xdr:colOff>
      <xdr:row>39</xdr:row>
      <xdr:rowOff>44958</xdr:rowOff>
    </xdr:to>
    <xdr:sp macro="" textlink="">
      <xdr:nvSpPr>
        <xdr:cNvPr id="765" name="楕円 764"/>
        <xdr:cNvSpPr/>
      </xdr:nvSpPr>
      <xdr:spPr>
        <a:xfrm>
          <a:off x="22110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29735</xdr:rowOff>
    </xdr:from>
    <xdr:ext cx="378565" cy="259045"/>
    <xdr:sp macro="" textlink="">
      <xdr:nvSpPr>
        <xdr:cNvPr id="766" name="投資及び出資金該当値テキスト"/>
        <xdr:cNvSpPr txBox="1"/>
      </xdr:nvSpPr>
      <xdr:spPr>
        <a:xfrm>
          <a:off x="22212300" y="65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95948</xdr:rowOff>
    </xdr:from>
    <xdr:to>
      <xdr:col>112</xdr:col>
      <xdr:colOff>38100</xdr:colOff>
      <xdr:row>39</xdr:row>
      <xdr:rowOff>26098</xdr:rowOff>
    </xdr:to>
    <xdr:sp macro="" textlink="">
      <xdr:nvSpPr>
        <xdr:cNvPr id="767" name="楕円 766"/>
        <xdr:cNvSpPr/>
      </xdr:nvSpPr>
      <xdr:spPr>
        <a:xfrm>
          <a:off x="21272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17225</xdr:rowOff>
    </xdr:from>
    <xdr:ext cx="378565" cy="259045"/>
    <xdr:sp macro="" textlink="">
      <xdr:nvSpPr>
        <xdr:cNvPr id="768" name="テキスト ボックス 767"/>
        <xdr:cNvSpPr txBox="1"/>
      </xdr:nvSpPr>
      <xdr:spPr>
        <a:xfrm>
          <a:off x="21134017" y="670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86805</xdr:rowOff>
    </xdr:from>
    <xdr:to>
      <xdr:col>107</xdr:col>
      <xdr:colOff>101600</xdr:colOff>
      <xdr:row>39</xdr:row>
      <xdr:rowOff>16955</xdr:rowOff>
    </xdr:to>
    <xdr:sp macro="" textlink="">
      <xdr:nvSpPr>
        <xdr:cNvPr id="769" name="楕円 768"/>
        <xdr:cNvSpPr/>
      </xdr:nvSpPr>
      <xdr:spPr>
        <a:xfrm>
          <a:off x="20383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8082</xdr:rowOff>
    </xdr:from>
    <xdr:ext cx="378565" cy="259045"/>
    <xdr:sp macro="" textlink="">
      <xdr:nvSpPr>
        <xdr:cNvPr id="770" name="テキスト ボックス 769"/>
        <xdr:cNvSpPr txBox="1"/>
      </xdr:nvSpPr>
      <xdr:spPr>
        <a:xfrm>
          <a:off x="20245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73660</xdr:rowOff>
    </xdr:from>
    <xdr:to>
      <xdr:col>102</xdr:col>
      <xdr:colOff>165100</xdr:colOff>
      <xdr:row>39</xdr:row>
      <xdr:rowOff>3810</xdr:rowOff>
    </xdr:to>
    <xdr:sp macro="" textlink="">
      <xdr:nvSpPr>
        <xdr:cNvPr id="771" name="楕円 770"/>
        <xdr:cNvSpPr/>
      </xdr:nvSpPr>
      <xdr:spPr>
        <a:xfrm>
          <a:off x="19494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166387</xdr:rowOff>
    </xdr:from>
    <xdr:ext cx="378565" cy="259045"/>
    <xdr:sp macro="" textlink="">
      <xdr:nvSpPr>
        <xdr:cNvPr id="772" name="テキスト ボックス 771"/>
        <xdr:cNvSpPr txBox="1"/>
      </xdr:nvSpPr>
      <xdr:spPr>
        <a:xfrm>
          <a:off x="19356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73" name="楕円 772"/>
        <xdr:cNvSpPr/>
      </xdr:nvSpPr>
      <xdr:spPr>
        <a:xfrm>
          <a:off x="18605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145813</xdr:rowOff>
    </xdr:from>
    <xdr:ext cx="378565" cy="259045"/>
    <xdr:sp macro="" textlink="">
      <xdr:nvSpPr>
        <xdr:cNvPr id="774" name="テキスト ボックス 773"/>
        <xdr:cNvSpPr txBox="1"/>
      </xdr:nvSpPr>
      <xdr:spPr>
        <a:xfrm>
          <a:off x="18467017"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4" name="直線コネクタ 793"/>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7"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8" name="直線コネクタ 797"/>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121526</xdr:rowOff>
    </xdr:from>
    <xdr:to>
      <xdr:col>116</xdr:col>
      <xdr:colOff>63500</xdr:colOff>
      <xdr:row>56</xdr:row>
      <xdr:rowOff>125470</xdr:rowOff>
    </xdr:to>
    <xdr:cxnSp macro="">
      <xdr:nvCxnSpPr>
        <xdr:cNvPr id="799" name="直線コネクタ 798"/>
        <xdr:cNvCxnSpPr/>
      </xdr:nvCxnSpPr>
      <xdr:spPr>
        <a:xfrm>
          <a:off x="21323300" y="9722726"/>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800" name="貸付金平均値テキスト"/>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1" name="フローチャート: 判断 800"/>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108210</xdr:rowOff>
    </xdr:from>
    <xdr:to>
      <xdr:col>111</xdr:col>
      <xdr:colOff>177800</xdr:colOff>
      <xdr:row>56</xdr:row>
      <xdr:rowOff>121526</xdr:rowOff>
    </xdr:to>
    <xdr:cxnSp macro="">
      <xdr:nvCxnSpPr>
        <xdr:cNvPr id="802" name="直線コネクタ 801"/>
        <xdr:cNvCxnSpPr/>
      </xdr:nvCxnSpPr>
      <xdr:spPr>
        <a:xfrm>
          <a:off x="20434300" y="9709410"/>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3" name="フローチャート: 判断 802"/>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804" name="テキスト ボックス 803"/>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101009</xdr:rowOff>
    </xdr:from>
    <xdr:to>
      <xdr:col>107</xdr:col>
      <xdr:colOff>50800</xdr:colOff>
      <xdr:row>56</xdr:row>
      <xdr:rowOff>108210</xdr:rowOff>
    </xdr:to>
    <xdr:cxnSp macro="">
      <xdr:nvCxnSpPr>
        <xdr:cNvPr id="805" name="直線コネクタ 804"/>
        <xdr:cNvCxnSpPr/>
      </xdr:nvCxnSpPr>
      <xdr:spPr>
        <a:xfrm>
          <a:off x="19545300" y="970220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6" name="フローチャート: 判断 805"/>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7" name="テキスト ボックス 806"/>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101009</xdr:rowOff>
    </xdr:from>
    <xdr:to>
      <xdr:col>102</xdr:col>
      <xdr:colOff>114300</xdr:colOff>
      <xdr:row>56</xdr:row>
      <xdr:rowOff>105239</xdr:rowOff>
    </xdr:to>
    <xdr:cxnSp macro="">
      <xdr:nvCxnSpPr>
        <xdr:cNvPr id="808" name="直線コネクタ 807"/>
        <xdr:cNvCxnSpPr/>
      </xdr:nvCxnSpPr>
      <xdr:spPr>
        <a:xfrm flipV="1">
          <a:off x="18656300" y="97022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9" name="フローチャート: 判断 808"/>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10" name="テキスト ボックス 809"/>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1" name="フローチャート: 判断 810"/>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12" name="テキスト ボックス 811"/>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74670</xdr:rowOff>
    </xdr:from>
    <xdr:to>
      <xdr:col>116</xdr:col>
      <xdr:colOff>114300</xdr:colOff>
      <xdr:row>57</xdr:row>
      <xdr:rowOff>4820</xdr:rowOff>
    </xdr:to>
    <xdr:sp macro="" textlink="">
      <xdr:nvSpPr>
        <xdr:cNvPr id="818" name="楕円 817"/>
        <xdr:cNvSpPr/>
      </xdr:nvSpPr>
      <xdr:spPr>
        <a:xfrm>
          <a:off x="22110700" y="9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97547</xdr:rowOff>
    </xdr:from>
    <xdr:ext cx="469744" cy="259045"/>
    <xdr:sp macro="" textlink="">
      <xdr:nvSpPr>
        <xdr:cNvPr id="819" name="貸付金該当値テキスト"/>
        <xdr:cNvSpPr txBox="1"/>
      </xdr:nvSpPr>
      <xdr:spPr>
        <a:xfrm>
          <a:off x="22212300" y="95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70726</xdr:rowOff>
    </xdr:from>
    <xdr:to>
      <xdr:col>112</xdr:col>
      <xdr:colOff>38100</xdr:colOff>
      <xdr:row>57</xdr:row>
      <xdr:rowOff>876</xdr:rowOff>
    </xdr:to>
    <xdr:sp macro="" textlink="">
      <xdr:nvSpPr>
        <xdr:cNvPr id="820" name="楕円 819"/>
        <xdr:cNvSpPr/>
      </xdr:nvSpPr>
      <xdr:spPr>
        <a:xfrm>
          <a:off x="21272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17403</xdr:rowOff>
    </xdr:from>
    <xdr:ext cx="469744" cy="259045"/>
    <xdr:sp macro="" textlink="">
      <xdr:nvSpPr>
        <xdr:cNvPr id="821" name="テキスト ボックス 820"/>
        <xdr:cNvSpPr txBox="1"/>
      </xdr:nvSpPr>
      <xdr:spPr>
        <a:xfrm>
          <a:off x="21088428" y="944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57410</xdr:rowOff>
    </xdr:from>
    <xdr:to>
      <xdr:col>107</xdr:col>
      <xdr:colOff>101600</xdr:colOff>
      <xdr:row>56</xdr:row>
      <xdr:rowOff>159010</xdr:rowOff>
    </xdr:to>
    <xdr:sp macro="" textlink="">
      <xdr:nvSpPr>
        <xdr:cNvPr id="822" name="楕円 821"/>
        <xdr:cNvSpPr/>
      </xdr:nvSpPr>
      <xdr:spPr>
        <a:xfrm>
          <a:off x="203835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4087</xdr:rowOff>
    </xdr:from>
    <xdr:ext cx="469744" cy="259045"/>
    <xdr:sp macro="" textlink="">
      <xdr:nvSpPr>
        <xdr:cNvPr id="823" name="テキスト ボックス 822"/>
        <xdr:cNvSpPr txBox="1"/>
      </xdr:nvSpPr>
      <xdr:spPr>
        <a:xfrm>
          <a:off x="20199428" y="9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50209</xdr:rowOff>
    </xdr:from>
    <xdr:to>
      <xdr:col>102</xdr:col>
      <xdr:colOff>165100</xdr:colOff>
      <xdr:row>56</xdr:row>
      <xdr:rowOff>151809</xdr:rowOff>
    </xdr:to>
    <xdr:sp macro="" textlink="">
      <xdr:nvSpPr>
        <xdr:cNvPr id="824" name="楕円 823"/>
        <xdr:cNvSpPr/>
      </xdr:nvSpPr>
      <xdr:spPr>
        <a:xfrm>
          <a:off x="19494500" y="96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168336</xdr:rowOff>
    </xdr:from>
    <xdr:ext cx="469744" cy="259045"/>
    <xdr:sp macro="" textlink="">
      <xdr:nvSpPr>
        <xdr:cNvPr id="825" name="テキスト ボックス 824"/>
        <xdr:cNvSpPr txBox="1"/>
      </xdr:nvSpPr>
      <xdr:spPr>
        <a:xfrm>
          <a:off x="19310428" y="94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54439</xdr:rowOff>
    </xdr:from>
    <xdr:to>
      <xdr:col>98</xdr:col>
      <xdr:colOff>38100</xdr:colOff>
      <xdr:row>56</xdr:row>
      <xdr:rowOff>156039</xdr:rowOff>
    </xdr:to>
    <xdr:sp macro="" textlink="">
      <xdr:nvSpPr>
        <xdr:cNvPr id="826" name="楕円 825"/>
        <xdr:cNvSpPr/>
      </xdr:nvSpPr>
      <xdr:spPr>
        <a:xfrm>
          <a:off x="18605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xdr:rowOff>
    </xdr:from>
    <xdr:ext cx="469744" cy="259045"/>
    <xdr:sp macro="" textlink="">
      <xdr:nvSpPr>
        <xdr:cNvPr id="827" name="テキスト ボックス 826"/>
        <xdr:cNvSpPr txBox="1"/>
      </xdr:nvSpPr>
      <xdr:spPr>
        <a:xfrm>
          <a:off x="18421428" y="94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0" name="直線コネクタ 849"/>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1"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2" name="直線コネクタ 851"/>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3"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4" name="直線コネクタ 853"/>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26086</xdr:rowOff>
    </xdr:from>
    <xdr:to>
      <xdr:col>116</xdr:col>
      <xdr:colOff>63500</xdr:colOff>
      <xdr:row>74</xdr:row>
      <xdr:rowOff>79852</xdr:rowOff>
    </xdr:to>
    <xdr:cxnSp macro="">
      <xdr:nvCxnSpPr>
        <xdr:cNvPr id="855" name="直線コネクタ 854"/>
        <xdr:cNvCxnSpPr/>
      </xdr:nvCxnSpPr>
      <xdr:spPr>
        <a:xfrm flipV="1">
          <a:off x="21323300" y="12713386"/>
          <a:ext cx="8382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6" name="繰出金平均値テキスト"/>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7" name="フローチャート: 判断 856"/>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29835</xdr:rowOff>
    </xdr:from>
    <xdr:to>
      <xdr:col>111</xdr:col>
      <xdr:colOff>177800</xdr:colOff>
      <xdr:row>74</xdr:row>
      <xdr:rowOff>79852</xdr:rowOff>
    </xdr:to>
    <xdr:cxnSp macro="">
      <xdr:nvCxnSpPr>
        <xdr:cNvPr id="858" name="直線コネクタ 857"/>
        <xdr:cNvCxnSpPr/>
      </xdr:nvCxnSpPr>
      <xdr:spPr>
        <a:xfrm>
          <a:off x="20434300" y="1271713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9" name="フローチャート: 判断 858"/>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60" name="テキスト ボックス 859"/>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29835</xdr:rowOff>
    </xdr:from>
    <xdr:to>
      <xdr:col>107</xdr:col>
      <xdr:colOff>50800</xdr:colOff>
      <xdr:row>74</xdr:row>
      <xdr:rowOff>39116</xdr:rowOff>
    </xdr:to>
    <xdr:cxnSp macro="">
      <xdr:nvCxnSpPr>
        <xdr:cNvPr id="861" name="直線コネクタ 860"/>
        <xdr:cNvCxnSpPr/>
      </xdr:nvCxnSpPr>
      <xdr:spPr>
        <a:xfrm flipV="1">
          <a:off x="19545300" y="1271713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2" name="フローチャート: 判断 861"/>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63" name="テキスト ボックス 862"/>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39116</xdr:rowOff>
    </xdr:from>
    <xdr:to>
      <xdr:col>102</xdr:col>
      <xdr:colOff>114300</xdr:colOff>
      <xdr:row>74</xdr:row>
      <xdr:rowOff>76057</xdr:rowOff>
    </xdr:to>
    <xdr:cxnSp macro="">
      <xdr:nvCxnSpPr>
        <xdr:cNvPr id="864" name="直線コネクタ 863"/>
        <xdr:cNvCxnSpPr/>
      </xdr:nvCxnSpPr>
      <xdr:spPr>
        <a:xfrm flipV="1">
          <a:off x="18656300" y="12726416"/>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5" name="フローチャート: 判断 864"/>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6" name="テキスト ボックス 865"/>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7" name="フローチャート: 判断 866"/>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8" name="テキスト ボックス 867"/>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146736</xdr:rowOff>
    </xdr:from>
    <xdr:to>
      <xdr:col>116</xdr:col>
      <xdr:colOff>114300</xdr:colOff>
      <xdr:row>74</xdr:row>
      <xdr:rowOff>76886</xdr:rowOff>
    </xdr:to>
    <xdr:sp macro="" textlink="">
      <xdr:nvSpPr>
        <xdr:cNvPr id="874" name="楕円 873"/>
        <xdr:cNvSpPr/>
      </xdr:nvSpPr>
      <xdr:spPr>
        <a:xfrm>
          <a:off x="221107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169613</xdr:rowOff>
    </xdr:from>
    <xdr:ext cx="534377" cy="259045"/>
    <xdr:sp macro="" textlink="">
      <xdr:nvSpPr>
        <xdr:cNvPr id="875" name="繰出金該当値テキスト"/>
        <xdr:cNvSpPr txBox="1"/>
      </xdr:nvSpPr>
      <xdr:spPr>
        <a:xfrm>
          <a:off x="22212300" y="125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29052</xdr:rowOff>
    </xdr:from>
    <xdr:to>
      <xdr:col>112</xdr:col>
      <xdr:colOff>38100</xdr:colOff>
      <xdr:row>74</xdr:row>
      <xdr:rowOff>130652</xdr:rowOff>
    </xdr:to>
    <xdr:sp macro="" textlink="">
      <xdr:nvSpPr>
        <xdr:cNvPr id="876" name="楕円 875"/>
        <xdr:cNvSpPr/>
      </xdr:nvSpPr>
      <xdr:spPr>
        <a:xfrm>
          <a:off x="212725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147179</xdr:rowOff>
    </xdr:from>
    <xdr:ext cx="534377" cy="259045"/>
    <xdr:sp macro="" textlink="">
      <xdr:nvSpPr>
        <xdr:cNvPr id="877" name="テキスト ボックス 876"/>
        <xdr:cNvSpPr txBox="1"/>
      </xdr:nvSpPr>
      <xdr:spPr>
        <a:xfrm>
          <a:off x="21056111" y="124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150485</xdr:rowOff>
    </xdr:from>
    <xdr:to>
      <xdr:col>107</xdr:col>
      <xdr:colOff>101600</xdr:colOff>
      <xdr:row>74</xdr:row>
      <xdr:rowOff>80635</xdr:rowOff>
    </xdr:to>
    <xdr:sp macro="" textlink="">
      <xdr:nvSpPr>
        <xdr:cNvPr id="878" name="楕円 877"/>
        <xdr:cNvSpPr/>
      </xdr:nvSpPr>
      <xdr:spPr>
        <a:xfrm>
          <a:off x="20383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97162</xdr:rowOff>
    </xdr:from>
    <xdr:ext cx="534377" cy="259045"/>
    <xdr:sp macro="" textlink="">
      <xdr:nvSpPr>
        <xdr:cNvPr id="879" name="テキスト ボックス 878"/>
        <xdr:cNvSpPr txBox="1"/>
      </xdr:nvSpPr>
      <xdr:spPr>
        <a:xfrm>
          <a:off x="20167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159766</xdr:rowOff>
    </xdr:from>
    <xdr:to>
      <xdr:col>102</xdr:col>
      <xdr:colOff>165100</xdr:colOff>
      <xdr:row>74</xdr:row>
      <xdr:rowOff>89916</xdr:rowOff>
    </xdr:to>
    <xdr:sp macro="" textlink="">
      <xdr:nvSpPr>
        <xdr:cNvPr id="880" name="楕円 879"/>
        <xdr:cNvSpPr/>
      </xdr:nvSpPr>
      <xdr:spPr>
        <a:xfrm>
          <a:off x="19494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106443</xdr:rowOff>
    </xdr:from>
    <xdr:ext cx="534377" cy="259045"/>
    <xdr:sp macro="" textlink="">
      <xdr:nvSpPr>
        <xdr:cNvPr id="881" name="テキスト ボックス 880"/>
        <xdr:cNvSpPr txBox="1"/>
      </xdr:nvSpPr>
      <xdr:spPr>
        <a:xfrm>
          <a:off x="19278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25257</xdr:rowOff>
    </xdr:from>
    <xdr:to>
      <xdr:col>98</xdr:col>
      <xdr:colOff>38100</xdr:colOff>
      <xdr:row>74</xdr:row>
      <xdr:rowOff>126857</xdr:rowOff>
    </xdr:to>
    <xdr:sp macro="" textlink="">
      <xdr:nvSpPr>
        <xdr:cNvPr id="882" name="楕円 881"/>
        <xdr:cNvSpPr/>
      </xdr:nvSpPr>
      <xdr:spPr>
        <a:xfrm>
          <a:off x="18605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143384</xdr:rowOff>
    </xdr:from>
    <xdr:ext cx="534377" cy="259045"/>
    <xdr:sp macro="" textlink="">
      <xdr:nvSpPr>
        <xdr:cNvPr id="883" name="テキスト ボックス 882"/>
        <xdr:cNvSpPr txBox="1"/>
      </xdr:nvSpPr>
      <xdr:spPr>
        <a:xfrm>
          <a:off x="18389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71,341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円となっており、類似団体と比較して高い水準となっている。これは、類似団体内で人口密度が著しく低く、効率的な行政運営ができないことから、相対的に職員数が多いこと　が主な要因である。これまで、定員管理計画に基づき職員の定員適正化等に取り組んできたが、今後も引き続き、職員の定員適正化やＩＣＴの活用などを行い、人件費の適正化に努めていく。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102,656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清掃工場基幹改良工事などの大規模な建設事業の増加によるものである。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191,529
189,601
1,023.23
89,573,447
88,198,883
746,904
46,139,455
108,319,376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90170</xdr:rowOff>
    </xdr:from>
    <xdr:to>
      <xdr:col>24</xdr:col>
      <xdr:colOff>63500</xdr:colOff>
      <xdr:row>33</xdr:row>
      <xdr:rowOff>167640</xdr:rowOff>
    </xdr:to>
    <xdr:cxnSp macro="">
      <xdr:nvCxnSpPr>
        <xdr:cNvPr id="61" name="直線コネクタ 60"/>
        <xdr:cNvCxnSpPr/>
      </xdr:nvCxnSpPr>
      <xdr:spPr>
        <a:xfrm flipV="1">
          <a:off x="3797300" y="574802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113030</xdr:rowOff>
    </xdr:to>
    <xdr:cxnSp macro="">
      <xdr:nvCxnSpPr>
        <xdr:cNvPr id="64" name="直線コネクタ 63"/>
        <xdr:cNvCxnSpPr/>
      </xdr:nvCxnSpPr>
      <xdr:spPr>
        <a:xfrm flipV="1">
          <a:off x="2908300" y="582549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86360</xdr:rowOff>
    </xdr:from>
    <xdr:to>
      <xdr:col>15</xdr:col>
      <xdr:colOff>50800</xdr:colOff>
      <xdr:row>34</xdr:row>
      <xdr:rowOff>113030</xdr:rowOff>
    </xdr:to>
    <xdr:cxnSp macro="">
      <xdr:nvCxnSpPr>
        <xdr:cNvPr id="67" name="直線コネクタ 66"/>
        <xdr:cNvCxnSpPr/>
      </xdr:nvCxnSpPr>
      <xdr:spPr>
        <a:xfrm>
          <a:off x="2019300" y="5915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110490</xdr:rowOff>
    </xdr:from>
    <xdr:to>
      <xdr:col>10</xdr:col>
      <xdr:colOff>114300</xdr:colOff>
      <xdr:row>34</xdr:row>
      <xdr:rowOff>86360</xdr:rowOff>
    </xdr:to>
    <xdr:cxnSp macro="">
      <xdr:nvCxnSpPr>
        <xdr:cNvPr id="70" name="直線コネクタ 69"/>
        <xdr:cNvCxnSpPr/>
      </xdr:nvCxnSpPr>
      <xdr:spPr>
        <a:xfrm>
          <a:off x="1130300" y="5596890"/>
          <a:ext cx="88900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39370</xdr:rowOff>
    </xdr:from>
    <xdr:to>
      <xdr:col>24</xdr:col>
      <xdr:colOff>114300</xdr:colOff>
      <xdr:row>33</xdr:row>
      <xdr:rowOff>140970</xdr:rowOff>
    </xdr:to>
    <xdr:sp macro="" textlink="">
      <xdr:nvSpPr>
        <xdr:cNvPr id="80" name="楕円 79"/>
        <xdr:cNvSpPr/>
      </xdr:nvSpPr>
      <xdr:spPr>
        <a:xfrm>
          <a:off x="45847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62247</xdr:rowOff>
    </xdr:from>
    <xdr:ext cx="469744" cy="259045"/>
    <xdr:sp macro="" textlink="">
      <xdr:nvSpPr>
        <xdr:cNvPr id="81" name="議会費該当値テキスト"/>
        <xdr:cNvSpPr txBox="1"/>
      </xdr:nvSpPr>
      <xdr:spPr>
        <a:xfrm>
          <a:off x="4686300"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82" name="楕円 81"/>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63517</xdr:rowOff>
    </xdr:from>
    <xdr:ext cx="469744" cy="259045"/>
    <xdr:sp macro="" textlink="">
      <xdr:nvSpPr>
        <xdr:cNvPr id="83" name="テキスト ボックス 82"/>
        <xdr:cNvSpPr txBox="1"/>
      </xdr:nvSpPr>
      <xdr:spPr>
        <a:xfrm>
          <a:off x="3562428"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62230</xdr:rowOff>
    </xdr:from>
    <xdr:to>
      <xdr:col>15</xdr:col>
      <xdr:colOff>101600</xdr:colOff>
      <xdr:row>34</xdr:row>
      <xdr:rowOff>163830</xdr:rowOff>
    </xdr:to>
    <xdr:sp macro="" textlink="">
      <xdr:nvSpPr>
        <xdr:cNvPr id="84" name="楕円 83"/>
        <xdr:cNvSpPr/>
      </xdr:nvSpPr>
      <xdr:spPr>
        <a:xfrm>
          <a:off x="2857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8907</xdr:rowOff>
    </xdr:from>
    <xdr:ext cx="469744" cy="259045"/>
    <xdr:sp macro="" textlink="">
      <xdr:nvSpPr>
        <xdr:cNvPr id="85" name="テキスト ボックス 84"/>
        <xdr:cNvSpPr txBox="1"/>
      </xdr:nvSpPr>
      <xdr:spPr>
        <a:xfrm>
          <a:off x="2673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35560</xdr:rowOff>
    </xdr:from>
    <xdr:to>
      <xdr:col>10</xdr:col>
      <xdr:colOff>165100</xdr:colOff>
      <xdr:row>34</xdr:row>
      <xdr:rowOff>137160</xdr:rowOff>
    </xdr:to>
    <xdr:sp macro="" textlink="">
      <xdr:nvSpPr>
        <xdr:cNvPr id="86" name="楕円 85"/>
        <xdr:cNvSpPr/>
      </xdr:nvSpPr>
      <xdr:spPr>
        <a:xfrm>
          <a:off x="1968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153687</xdr:rowOff>
    </xdr:from>
    <xdr:ext cx="469744" cy="259045"/>
    <xdr:sp macro="" textlink="">
      <xdr:nvSpPr>
        <xdr:cNvPr id="87" name="テキスト ボックス 86"/>
        <xdr:cNvSpPr txBox="1"/>
      </xdr:nvSpPr>
      <xdr:spPr>
        <a:xfrm>
          <a:off x="1784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59690</xdr:rowOff>
    </xdr:from>
    <xdr:to>
      <xdr:col>6</xdr:col>
      <xdr:colOff>38100</xdr:colOff>
      <xdr:row>32</xdr:row>
      <xdr:rowOff>161290</xdr:rowOff>
    </xdr:to>
    <xdr:sp macro="" textlink="">
      <xdr:nvSpPr>
        <xdr:cNvPr id="88" name="楕円 87"/>
        <xdr:cNvSpPr/>
      </xdr:nvSpPr>
      <xdr:spPr>
        <a:xfrm>
          <a:off x="1079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6367</xdr:rowOff>
    </xdr:from>
    <xdr:ext cx="469744" cy="259045"/>
    <xdr:sp macro="" textlink="">
      <xdr:nvSpPr>
        <xdr:cNvPr id="89" name="テキスト ボックス 88"/>
        <xdr:cNvSpPr txBox="1"/>
      </xdr:nvSpPr>
      <xdr:spPr>
        <a:xfrm>
          <a:off x="895428"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110920</xdr:rowOff>
    </xdr:from>
    <xdr:to>
      <xdr:col>24</xdr:col>
      <xdr:colOff>63500</xdr:colOff>
      <xdr:row>54</xdr:row>
      <xdr:rowOff>95809</xdr:rowOff>
    </xdr:to>
    <xdr:cxnSp macro="">
      <xdr:nvCxnSpPr>
        <xdr:cNvPr id="117" name="直線コネクタ 116"/>
        <xdr:cNvCxnSpPr/>
      </xdr:nvCxnSpPr>
      <xdr:spPr>
        <a:xfrm flipV="1">
          <a:off x="3797300" y="9197770"/>
          <a:ext cx="838200" cy="15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95809</xdr:rowOff>
    </xdr:from>
    <xdr:to>
      <xdr:col>19</xdr:col>
      <xdr:colOff>177800</xdr:colOff>
      <xdr:row>54</xdr:row>
      <xdr:rowOff>158331</xdr:rowOff>
    </xdr:to>
    <xdr:cxnSp macro="">
      <xdr:nvCxnSpPr>
        <xdr:cNvPr id="120" name="直線コネクタ 119"/>
        <xdr:cNvCxnSpPr/>
      </xdr:nvCxnSpPr>
      <xdr:spPr>
        <a:xfrm flipV="1">
          <a:off x="2908300" y="9354109"/>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67508</xdr:rowOff>
    </xdr:from>
    <xdr:to>
      <xdr:col>15</xdr:col>
      <xdr:colOff>50800</xdr:colOff>
      <xdr:row>54</xdr:row>
      <xdr:rowOff>158331</xdr:rowOff>
    </xdr:to>
    <xdr:cxnSp macro="">
      <xdr:nvCxnSpPr>
        <xdr:cNvPr id="123" name="直線コネクタ 122"/>
        <xdr:cNvCxnSpPr/>
      </xdr:nvCxnSpPr>
      <xdr:spPr>
        <a:xfrm>
          <a:off x="2019300" y="9325808"/>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147838</xdr:rowOff>
    </xdr:from>
    <xdr:to>
      <xdr:col>10</xdr:col>
      <xdr:colOff>114300</xdr:colOff>
      <xdr:row>54</xdr:row>
      <xdr:rowOff>67508</xdr:rowOff>
    </xdr:to>
    <xdr:cxnSp macro="">
      <xdr:nvCxnSpPr>
        <xdr:cNvPr id="126" name="直線コネクタ 125"/>
        <xdr:cNvCxnSpPr/>
      </xdr:nvCxnSpPr>
      <xdr:spPr>
        <a:xfrm>
          <a:off x="1130300" y="8891788"/>
          <a:ext cx="889000" cy="4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60120</xdr:rowOff>
    </xdr:from>
    <xdr:to>
      <xdr:col>24</xdr:col>
      <xdr:colOff>114300</xdr:colOff>
      <xdr:row>53</xdr:row>
      <xdr:rowOff>161720</xdr:rowOff>
    </xdr:to>
    <xdr:sp macro="" textlink="">
      <xdr:nvSpPr>
        <xdr:cNvPr id="136" name="楕円 135"/>
        <xdr:cNvSpPr/>
      </xdr:nvSpPr>
      <xdr:spPr>
        <a:xfrm>
          <a:off x="4584700" y="91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82997</xdr:rowOff>
    </xdr:from>
    <xdr:ext cx="534377" cy="259045"/>
    <xdr:sp macro="" textlink="">
      <xdr:nvSpPr>
        <xdr:cNvPr id="137" name="総務費該当値テキスト"/>
        <xdr:cNvSpPr txBox="1"/>
      </xdr:nvSpPr>
      <xdr:spPr>
        <a:xfrm>
          <a:off x="4686300" y="8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45009</xdr:rowOff>
    </xdr:from>
    <xdr:to>
      <xdr:col>20</xdr:col>
      <xdr:colOff>38100</xdr:colOff>
      <xdr:row>54</xdr:row>
      <xdr:rowOff>146609</xdr:rowOff>
    </xdr:to>
    <xdr:sp macro="" textlink="">
      <xdr:nvSpPr>
        <xdr:cNvPr id="138" name="楕円 137"/>
        <xdr:cNvSpPr/>
      </xdr:nvSpPr>
      <xdr:spPr>
        <a:xfrm>
          <a:off x="3746500" y="9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163136</xdr:rowOff>
    </xdr:from>
    <xdr:ext cx="534377" cy="259045"/>
    <xdr:sp macro="" textlink="">
      <xdr:nvSpPr>
        <xdr:cNvPr id="139" name="テキスト ボックス 138"/>
        <xdr:cNvSpPr txBox="1"/>
      </xdr:nvSpPr>
      <xdr:spPr>
        <a:xfrm>
          <a:off x="3530111" y="9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107531</xdr:rowOff>
    </xdr:from>
    <xdr:to>
      <xdr:col>15</xdr:col>
      <xdr:colOff>101600</xdr:colOff>
      <xdr:row>55</xdr:row>
      <xdr:rowOff>37681</xdr:rowOff>
    </xdr:to>
    <xdr:sp macro="" textlink="">
      <xdr:nvSpPr>
        <xdr:cNvPr id="140" name="楕円 139"/>
        <xdr:cNvSpPr/>
      </xdr:nvSpPr>
      <xdr:spPr>
        <a:xfrm>
          <a:off x="2857500" y="93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54208</xdr:rowOff>
    </xdr:from>
    <xdr:ext cx="534377" cy="259045"/>
    <xdr:sp macro="" textlink="">
      <xdr:nvSpPr>
        <xdr:cNvPr id="141" name="テキスト ボックス 140"/>
        <xdr:cNvSpPr txBox="1"/>
      </xdr:nvSpPr>
      <xdr:spPr>
        <a:xfrm>
          <a:off x="2641111"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16708</xdr:rowOff>
    </xdr:from>
    <xdr:to>
      <xdr:col>10</xdr:col>
      <xdr:colOff>165100</xdr:colOff>
      <xdr:row>54</xdr:row>
      <xdr:rowOff>118308</xdr:rowOff>
    </xdr:to>
    <xdr:sp macro="" textlink="">
      <xdr:nvSpPr>
        <xdr:cNvPr id="142" name="楕円 141"/>
        <xdr:cNvSpPr/>
      </xdr:nvSpPr>
      <xdr:spPr>
        <a:xfrm>
          <a:off x="1968500" y="92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134835</xdr:rowOff>
    </xdr:from>
    <xdr:ext cx="534377" cy="259045"/>
    <xdr:sp macro="" textlink="">
      <xdr:nvSpPr>
        <xdr:cNvPr id="143" name="テキスト ボックス 142"/>
        <xdr:cNvSpPr txBox="1"/>
      </xdr:nvSpPr>
      <xdr:spPr>
        <a:xfrm>
          <a:off x="1752111" y="90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97038</xdr:rowOff>
    </xdr:from>
    <xdr:to>
      <xdr:col>6</xdr:col>
      <xdr:colOff>38100</xdr:colOff>
      <xdr:row>52</xdr:row>
      <xdr:rowOff>27188</xdr:rowOff>
    </xdr:to>
    <xdr:sp macro="" textlink="">
      <xdr:nvSpPr>
        <xdr:cNvPr id="144" name="楕円 143"/>
        <xdr:cNvSpPr/>
      </xdr:nvSpPr>
      <xdr:spPr>
        <a:xfrm>
          <a:off x="1079500" y="88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43715</xdr:rowOff>
    </xdr:from>
    <xdr:ext cx="534377" cy="259045"/>
    <xdr:sp macro="" textlink="">
      <xdr:nvSpPr>
        <xdr:cNvPr id="145" name="テキスト ボックス 144"/>
        <xdr:cNvSpPr txBox="1"/>
      </xdr:nvSpPr>
      <xdr:spPr>
        <a:xfrm>
          <a:off x="863111" y="86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39790</xdr:rowOff>
    </xdr:from>
    <xdr:to>
      <xdr:col>24</xdr:col>
      <xdr:colOff>63500</xdr:colOff>
      <xdr:row>77</xdr:row>
      <xdr:rowOff>70345</xdr:rowOff>
    </xdr:to>
    <xdr:cxnSp macro="">
      <xdr:nvCxnSpPr>
        <xdr:cNvPr id="175" name="直線コネクタ 174"/>
        <xdr:cNvCxnSpPr/>
      </xdr:nvCxnSpPr>
      <xdr:spPr>
        <a:xfrm flipV="1">
          <a:off x="3797300" y="13241440"/>
          <a:ext cx="8382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70345</xdr:rowOff>
    </xdr:from>
    <xdr:to>
      <xdr:col>19</xdr:col>
      <xdr:colOff>177800</xdr:colOff>
      <xdr:row>77</xdr:row>
      <xdr:rowOff>119317</xdr:rowOff>
    </xdr:to>
    <xdr:cxnSp macro="">
      <xdr:nvCxnSpPr>
        <xdr:cNvPr id="178" name="直線コネクタ 177"/>
        <xdr:cNvCxnSpPr/>
      </xdr:nvCxnSpPr>
      <xdr:spPr>
        <a:xfrm flipV="1">
          <a:off x="2908300" y="13271995"/>
          <a:ext cx="889000" cy="4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119317</xdr:rowOff>
    </xdr:from>
    <xdr:to>
      <xdr:col>15</xdr:col>
      <xdr:colOff>50800</xdr:colOff>
      <xdr:row>77</xdr:row>
      <xdr:rowOff>161023</xdr:rowOff>
    </xdr:to>
    <xdr:cxnSp macro="">
      <xdr:nvCxnSpPr>
        <xdr:cNvPr id="181" name="直線コネクタ 180"/>
        <xdr:cNvCxnSpPr/>
      </xdr:nvCxnSpPr>
      <xdr:spPr>
        <a:xfrm flipV="1">
          <a:off x="2019300" y="13320967"/>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161023</xdr:rowOff>
    </xdr:from>
    <xdr:to>
      <xdr:col>10</xdr:col>
      <xdr:colOff>114300</xdr:colOff>
      <xdr:row>78</xdr:row>
      <xdr:rowOff>77546</xdr:rowOff>
    </xdr:to>
    <xdr:cxnSp macro="">
      <xdr:nvCxnSpPr>
        <xdr:cNvPr id="184" name="直線コネクタ 183"/>
        <xdr:cNvCxnSpPr/>
      </xdr:nvCxnSpPr>
      <xdr:spPr>
        <a:xfrm flipV="1">
          <a:off x="1130300" y="13362673"/>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160440</xdr:rowOff>
    </xdr:from>
    <xdr:to>
      <xdr:col>24</xdr:col>
      <xdr:colOff>114300</xdr:colOff>
      <xdr:row>77</xdr:row>
      <xdr:rowOff>90590</xdr:rowOff>
    </xdr:to>
    <xdr:sp macro="" textlink="">
      <xdr:nvSpPr>
        <xdr:cNvPr id="194" name="楕円 193"/>
        <xdr:cNvSpPr/>
      </xdr:nvSpPr>
      <xdr:spPr>
        <a:xfrm>
          <a:off x="4584700" y="131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138867</xdr:rowOff>
    </xdr:from>
    <xdr:ext cx="599010" cy="259045"/>
    <xdr:sp macro="" textlink="">
      <xdr:nvSpPr>
        <xdr:cNvPr id="195" name="民生費該当値テキスト"/>
        <xdr:cNvSpPr txBox="1"/>
      </xdr:nvSpPr>
      <xdr:spPr>
        <a:xfrm>
          <a:off x="4686300" y="131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19545</xdr:rowOff>
    </xdr:from>
    <xdr:to>
      <xdr:col>20</xdr:col>
      <xdr:colOff>38100</xdr:colOff>
      <xdr:row>77</xdr:row>
      <xdr:rowOff>121145</xdr:rowOff>
    </xdr:to>
    <xdr:sp macro="" textlink="">
      <xdr:nvSpPr>
        <xdr:cNvPr id="196" name="楕円 195"/>
        <xdr:cNvSpPr/>
      </xdr:nvSpPr>
      <xdr:spPr>
        <a:xfrm>
          <a:off x="3746500" y="132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112272</xdr:rowOff>
    </xdr:from>
    <xdr:ext cx="599010" cy="259045"/>
    <xdr:sp macro="" textlink="">
      <xdr:nvSpPr>
        <xdr:cNvPr id="197" name="テキスト ボックス 196"/>
        <xdr:cNvSpPr txBox="1"/>
      </xdr:nvSpPr>
      <xdr:spPr>
        <a:xfrm>
          <a:off x="3497795" y="1331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68517</xdr:rowOff>
    </xdr:from>
    <xdr:to>
      <xdr:col>15</xdr:col>
      <xdr:colOff>101600</xdr:colOff>
      <xdr:row>77</xdr:row>
      <xdr:rowOff>170117</xdr:rowOff>
    </xdr:to>
    <xdr:sp macro="" textlink="">
      <xdr:nvSpPr>
        <xdr:cNvPr id="198" name="楕円 197"/>
        <xdr:cNvSpPr/>
      </xdr:nvSpPr>
      <xdr:spPr>
        <a:xfrm>
          <a:off x="2857500" y="13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161244</xdr:rowOff>
    </xdr:from>
    <xdr:ext cx="599010" cy="259045"/>
    <xdr:sp macro="" textlink="">
      <xdr:nvSpPr>
        <xdr:cNvPr id="199" name="テキスト ボックス 198"/>
        <xdr:cNvSpPr txBox="1"/>
      </xdr:nvSpPr>
      <xdr:spPr>
        <a:xfrm>
          <a:off x="2608795" y="1336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110223</xdr:rowOff>
    </xdr:from>
    <xdr:to>
      <xdr:col>10</xdr:col>
      <xdr:colOff>165100</xdr:colOff>
      <xdr:row>78</xdr:row>
      <xdr:rowOff>40373</xdr:rowOff>
    </xdr:to>
    <xdr:sp macro="" textlink="">
      <xdr:nvSpPr>
        <xdr:cNvPr id="200" name="楕円 199"/>
        <xdr:cNvSpPr/>
      </xdr:nvSpPr>
      <xdr:spPr>
        <a:xfrm>
          <a:off x="1968500" y="133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31500</xdr:rowOff>
    </xdr:from>
    <xdr:ext cx="599010" cy="259045"/>
    <xdr:sp macro="" textlink="">
      <xdr:nvSpPr>
        <xdr:cNvPr id="201" name="テキスト ボックス 200"/>
        <xdr:cNvSpPr txBox="1"/>
      </xdr:nvSpPr>
      <xdr:spPr>
        <a:xfrm>
          <a:off x="1719795" y="1340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26746</xdr:rowOff>
    </xdr:from>
    <xdr:to>
      <xdr:col>6</xdr:col>
      <xdr:colOff>38100</xdr:colOff>
      <xdr:row>78</xdr:row>
      <xdr:rowOff>128346</xdr:rowOff>
    </xdr:to>
    <xdr:sp macro="" textlink="">
      <xdr:nvSpPr>
        <xdr:cNvPr id="202" name="楕円 201"/>
        <xdr:cNvSpPr/>
      </xdr:nvSpPr>
      <xdr:spPr>
        <a:xfrm>
          <a:off x="1079500" y="133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119473</xdr:rowOff>
    </xdr:from>
    <xdr:ext cx="599010" cy="259045"/>
    <xdr:sp macro="" textlink="">
      <xdr:nvSpPr>
        <xdr:cNvPr id="203" name="テキスト ボックス 202"/>
        <xdr:cNvSpPr txBox="1"/>
      </xdr:nvSpPr>
      <xdr:spPr>
        <a:xfrm>
          <a:off x="830795" y="1349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41402</xdr:rowOff>
    </xdr:from>
    <xdr:to>
      <xdr:col>24</xdr:col>
      <xdr:colOff>63500</xdr:colOff>
      <xdr:row>95</xdr:row>
      <xdr:rowOff>7569</xdr:rowOff>
    </xdr:to>
    <xdr:cxnSp macro="">
      <xdr:nvCxnSpPr>
        <xdr:cNvPr id="233" name="直線コネクタ 232"/>
        <xdr:cNvCxnSpPr/>
      </xdr:nvCxnSpPr>
      <xdr:spPr>
        <a:xfrm flipV="1">
          <a:off x="3797300" y="15471902"/>
          <a:ext cx="838200" cy="8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102667</xdr:rowOff>
    </xdr:from>
    <xdr:to>
      <xdr:col>19</xdr:col>
      <xdr:colOff>177800</xdr:colOff>
      <xdr:row>95</xdr:row>
      <xdr:rowOff>7569</xdr:rowOff>
    </xdr:to>
    <xdr:cxnSp macro="">
      <xdr:nvCxnSpPr>
        <xdr:cNvPr id="236" name="直線コネクタ 235"/>
        <xdr:cNvCxnSpPr/>
      </xdr:nvCxnSpPr>
      <xdr:spPr>
        <a:xfrm>
          <a:off x="2908300" y="1621896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51083</xdr:rowOff>
    </xdr:from>
    <xdr:ext cx="534377" cy="259045"/>
    <xdr:sp macro="" textlink="">
      <xdr:nvSpPr>
        <xdr:cNvPr id="238" name="テキスト ボックス 237"/>
        <xdr:cNvSpPr txBox="1"/>
      </xdr:nvSpPr>
      <xdr:spPr>
        <a:xfrm>
          <a:off x="3530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153682</xdr:rowOff>
    </xdr:from>
    <xdr:to>
      <xdr:col>15</xdr:col>
      <xdr:colOff>50800</xdr:colOff>
      <xdr:row>94</xdr:row>
      <xdr:rowOff>102667</xdr:rowOff>
    </xdr:to>
    <xdr:cxnSp macro="">
      <xdr:nvCxnSpPr>
        <xdr:cNvPr id="239" name="直線コネクタ 238"/>
        <xdr:cNvCxnSpPr/>
      </xdr:nvCxnSpPr>
      <xdr:spPr>
        <a:xfrm>
          <a:off x="2019300" y="16098532"/>
          <a:ext cx="889000" cy="1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153682</xdr:rowOff>
    </xdr:from>
    <xdr:to>
      <xdr:col>10</xdr:col>
      <xdr:colOff>114300</xdr:colOff>
      <xdr:row>94</xdr:row>
      <xdr:rowOff>69405</xdr:rowOff>
    </xdr:to>
    <xdr:cxnSp macro="">
      <xdr:nvCxnSpPr>
        <xdr:cNvPr id="242" name="直線コネクタ 241"/>
        <xdr:cNvCxnSpPr/>
      </xdr:nvCxnSpPr>
      <xdr:spPr>
        <a:xfrm flipV="1">
          <a:off x="1130300" y="16098532"/>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162052</xdr:rowOff>
    </xdr:from>
    <xdr:to>
      <xdr:col>24</xdr:col>
      <xdr:colOff>114300</xdr:colOff>
      <xdr:row>90</xdr:row>
      <xdr:rowOff>92202</xdr:rowOff>
    </xdr:to>
    <xdr:sp macro="" textlink="">
      <xdr:nvSpPr>
        <xdr:cNvPr id="252" name="楕円 251"/>
        <xdr:cNvSpPr/>
      </xdr:nvSpPr>
      <xdr:spPr>
        <a:xfrm>
          <a:off x="4584700" y="154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115079</xdr:rowOff>
    </xdr:from>
    <xdr:ext cx="534377" cy="259045"/>
    <xdr:sp macro="" textlink="">
      <xdr:nvSpPr>
        <xdr:cNvPr id="253" name="衛生費該当値テキスト"/>
        <xdr:cNvSpPr txBox="1"/>
      </xdr:nvSpPr>
      <xdr:spPr>
        <a:xfrm>
          <a:off x="4686300" y="1537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128219</xdr:rowOff>
    </xdr:from>
    <xdr:to>
      <xdr:col>20</xdr:col>
      <xdr:colOff>38100</xdr:colOff>
      <xdr:row>95</xdr:row>
      <xdr:rowOff>58369</xdr:rowOff>
    </xdr:to>
    <xdr:sp macro="" textlink="">
      <xdr:nvSpPr>
        <xdr:cNvPr id="254" name="楕円 253"/>
        <xdr:cNvSpPr/>
      </xdr:nvSpPr>
      <xdr:spPr>
        <a:xfrm>
          <a:off x="3746500" y="162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49496</xdr:rowOff>
    </xdr:from>
    <xdr:ext cx="534377" cy="259045"/>
    <xdr:sp macro="" textlink="">
      <xdr:nvSpPr>
        <xdr:cNvPr id="255" name="テキスト ボックス 254"/>
        <xdr:cNvSpPr txBox="1"/>
      </xdr:nvSpPr>
      <xdr:spPr>
        <a:xfrm>
          <a:off x="3530111" y="163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51867</xdr:rowOff>
    </xdr:from>
    <xdr:to>
      <xdr:col>15</xdr:col>
      <xdr:colOff>101600</xdr:colOff>
      <xdr:row>94</xdr:row>
      <xdr:rowOff>153467</xdr:rowOff>
    </xdr:to>
    <xdr:sp macro="" textlink="">
      <xdr:nvSpPr>
        <xdr:cNvPr id="256" name="楕円 255"/>
        <xdr:cNvSpPr/>
      </xdr:nvSpPr>
      <xdr:spPr>
        <a:xfrm>
          <a:off x="2857500" y="16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169994</xdr:rowOff>
    </xdr:from>
    <xdr:ext cx="534377" cy="259045"/>
    <xdr:sp macro="" textlink="">
      <xdr:nvSpPr>
        <xdr:cNvPr id="257" name="テキスト ボックス 256"/>
        <xdr:cNvSpPr txBox="1"/>
      </xdr:nvSpPr>
      <xdr:spPr>
        <a:xfrm>
          <a:off x="2641111" y="159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102882</xdr:rowOff>
    </xdr:from>
    <xdr:to>
      <xdr:col>10</xdr:col>
      <xdr:colOff>165100</xdr:colOff>
      <xdr:row>94</xdr:row>
      <xdr:rowOff>33032</xdr:rowOff>
    </xdr:to>
    <xdr:sp macro="" textlink="">
      <xdr:nvSpPr>
        <xdr:cNvPr id="258" name="楕円 257"/>
        <xdr:cNvSpPr/>
      </xdr:nvSpPr>
      <xdr:spPr>
        <a:xfrm>
          <a:off x="1968500" y="16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49559</xdr:rowOff>
    </xdr:from>
    <xdr:ext cx="534377" cy="259045"/>
    <xdr:sp macro="" textlink="">
      <xdr:nvSpPr>
        <xdr:cNvPr id="259" name="テキスト ボックス 258"/>
        <xdr:cNvSpPr txBox="1"/>
      </xdr:nvSpPr>
      <xdr:spPr>
        <a:xfrm>
          <a:off x="1752111" y="158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18605</xdr:rowOff>
    </xdr:from>
    <xdr:to>
      <xdr:col>6</xdr:col>
      <xdr:colOff>38100</xdr:colOff>
      <xdr:row>94</xdr:row>
      <xdr:rowOff>120205</xdr:rowOff>
    </xdr:to>
    <xdr:sp macro="" textlink="">
      <xdr:nvSpPr>
        <xdr:cNvPr id="260" name="楕円 259"/>
        <xdr:cNvSpPr/>
      </xdr:nvSpPr>
      <xdr:spPr>
        <a:xfrm>
          <a:off x="1079500" y="161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136732</xdr:rowOff>
    </xdr:from>
    <xdr:ext cx="534377" cy="259045"/>
    <xdr:sp macro="" textlink="">
      <xdr:nvSpPr>
        <xdr:cNvPr id="261" name="テキスト ボックス 260"/>
        <xdr:cNvSpPr txBox="1"/>
      </xdr:nvSpPr>
      <xdr:spPr>
        <a:xfrm>
          <a:off x="863111" y="159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46431</xdr:rowOff>
    </xdr:from>
    <xdr:to>
      <xdr:col>55</xdr:col>
      <xdr:colOff>0</xdr:colOff>
      <xdr:row>38</xdr:row>
      <xdr:rowOff>58318</xdr:rowOff>
    </xdr:to>
    <xdr:cxnSp macro="">
      <xdr:nvCxnSpPr>
        <xdr:cNvPr id="288" name="直線コネクタ 287"/>
        <xdr:cNvCxnSpPr/>
      </xdr:nvCxnSpPr>
      <xdr:spPr>
        <a:xfrm flipV="1">
          <a:off x="9639300" y="6561531"/>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55804</xdr:rowOff>
    </xdr:from>
    <xdr:to>
      <xdr:col>50</xdr:col>
      <xdr:colOff>114300</xdr:colOff>
      <xdr:row>38</xdr:row>
      <xdr:rowOff>58318</xdr:rowOff>
    </xdr:to>
    <xdr:cxnSp macro="">
      <xdr:nvCxnSpPr>
        <xdr:cNvPr id="291" name="直線コネクタ 290"/>
        <xdr:cNvCxnSpPr/>
      </xdr:nvCxnSpPr>
      <xdr:spPr>
        <a:xfrm>
          <a:off x="8750300" y="657090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153416</xdr:rowOff>
    </xdr:from>
    <xdr:to>
      <xdr:col>45</xdr:col>
      <xdr:colOff>177800</xdr:colOff>
      <xdr:row>38</xdr:row>
      <xdr:rowOff>55804</xdr:rowOff>
    </xdr:to>
    <xdr:cxnSp macro="">
      <xdr:nvCxnSpPr>
        <xdr:cNvPr id="294" name="直線コネクタ 293"/>
        <xdr:cNvCxnSpPr/>
      </xdr:nvCxnSpPr>
      <xdr:spPr>
        <a:xfrm>
          <a:off x="7861300" y="6497066"/>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153416</xdr:rowOff>
    </xdr:from>
    <xdr:to>
      <xdr:col>41</xdr:col>
      <xdr:colOff>50800</xdr:colOff>
      <xdr:row>37</xdr:row>
      <xdr:rowOff>159131</xdr:rowOff>
    </xdr:to>
    <xdr:cxnSp macro="">
      <xdr:nvCxnSpPr>
        <xdr:cNvPr id="297" name="直線コネクタ 296"/>
        <xdr:cNvCxnSpPr/>
      </xdr:nvCxnSpPr>
      <xdr:spPr>
        <a:xfrm flipV="1">
          <a:off x="6972300" y="649706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32808</xdr:rowOff>
    </xdr:from>
    <xdr:ext cx="378565" cy="259045"/>
    <xdr:sp macro="" textlink="">
      <xdr:nvSpPr>
        <xdr:cNvPr id="301" name="テキスト ボックス 300"/>
        <xdr:cNvSpPr txBox="1"/>
      </xdr:nvSpPr>
      <xdr:spPr>
        <a:xfrm>
          <a:off x="6783017" y="654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167081</xdr:rowOff>
    </xdr:from>
    <xdr:to>
      <xdr:col>55</xdr:col>
      <xdr:colOff>50800</xdr:colOff>
      <xdr:row>38</xdr:row>
      <xdr:rowOff>97231</xdr:rowOff>
    </xdr:to>
    <xdr:sp macro="" textlink="">
      <xdr:nvSpPr>
        <xdr:cNvPr id="307" name="楕円 306"/>
        <xdr:cNvSpPr/>
      </xdr:nvSpPr>
      <xdr:spPr>
        <a:xfrm>
          <a:off x="10426700" y="65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82008</xdr:rowOff>
    </xdr:from>
    <xdr:ext cx="378565" cy="259045"/>
    <xdr:sp macro="" textlink="">
      <xdr:nvSpPr>
        <xdr:cNvPr id="308" name="労働費該当値テキスト"/>
        <xdr:cNvSpPr txBox="1"/>
      </xdr:nvSpPr>
      <xdr:spPr>
        <a:xfrm>
          <a:off x="10528300" y="64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xdr:rowOff>
    </xdr:from>
    <xdr:to>
      <xdr:col>50</xdr:col>
      <xdr:colOff>165100</xdr:colOff>
      <xdr:row>38</xdr:row>
      <xdr:rowOff>109118</xdr:rowOff>
    </xdr:to>
    <xdr:sp macro="" textlink="">
      <xdr:nvSpPr>
        <xdr:cNvPr id="309" name="楕円 308"/>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100245</xdr:rowOff>
    </xdr:from>
    <xdr:ext cx="378565" cy="259045"/>
    <xdr:sp macro="" textlink="">
      <xdr:nvSpPr>
        <xdr:cNvPr id="310" name="テキスト ボックス 309"/>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5004</xdr:rowOff>
    </xdr:from>
    <xdr:to>
      <xdr:col>46</xdr:col>
      <xdr:colOff>38100</xdr:colOff>
      <xdr:row>38</xdr:row>
      <xdr:rowOff>106604</xdr:rowOff>
    </xdr:to>
    <xdr:sp macro="" textlink="">
      <xdr:nvSpPr>
        <xdr:cNvPr id="311" name="楕円 310"/>
        <xdr:cNvSpPr/>
      </xdr:nvSpPr>
      <xdr:spPr>
        <a:xfrm>
          <a:off x="8699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97731</xdr:rowOff>
    </xdr:from>
    <xdr:ext cx="378565" cy="259045"/>
    <xdr:sp macro="" textlink="">
      <xdr:nvSpPr>
        <xdr:cNvPr id="312" name="テキスト ボックス 311"/>
        <xdr:cNvSpPr txBox="1"/>
      </xdr:nvSpPr>
      <xdr:spPr>
        <a:xfrm>
          <a:off x="8561017" y="66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102616</xdr:rowOff>
    </xdr:from>
    <xdr:to>
      <xdr:col>41</xdr:col>
      <xdr:colOff>101600</xdr:colOff>
      <xdr:row>38</xdr:row>
      <xdr:rowOff>32765</xdr:rowOff>
    </xdr:to>
    <xdr:sp macro="" textlink="">
      <xdr:nvSpPr>
        <xdr:cNvPr id="313" name="楕円 312"/>
        <xdr:cNvSpPr/>
      </xdr:nvSpPr>
      <xdr:spPr>
        <a:xfrm>
          <a:off x="7810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23893</xdr:rowOff>
    </xdr:from>
    <xdr:ext cx="378565" cy="259045"/>
    <xdr:sp macro="" textlink="">
      <xdr:nvSpPr>
        <xdr:cNvPr id="314" name="テキスト ボックス 313"/>
        <xdr:cNvSpPr txBox="1"/>
      </xdr:nvSpPr>
      <xdr:spPr>
        <a:xfrm>
          <a:off x="7672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108331</xdr:rowOff>
    </xdr:from>
    <xdr:to>
      <xdr:col>36</xdr:col>
      <xdr:colOff>165100</xdr:colOff>
      <xdr:row>38</xdr:row>
      <xdr:rowOff>38481</xdr:rowOff>
    </xdr:to>
    <xdr:sp macro="" textlink="">
      <xdr:nvSpPr>
        <xdr:cNvPr id="315" name="楕円 314"/>
        <xdr:cNvSpPr/>
      </xdr:nvSpPr>
      <xdr:spPr>
        <a:xfrm>
          <a:off x="6921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55008</xdr:rowOff>
    </xdr:from>
    <xdr:ext cx="378565" cy="259045"/>
    <xdr:sp macro="" textlink="">
      <xdr:nvSpPr>
        <xdr:cNvPr id="316" name="テキスト ボックス 315"/>
        <xdr:cNvSpPr txBox="1"/>
      </xdr:nvSpPr>
      <xdr:spPr>
        <a:xfrm>
          <a:off x="6783017" y="62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46507</xdr:rowOff>
    </xdr:from>
    <xdr:to>
      <xdr:col>55</xdr:col>
      <xdr:colOff>0</xdr:colOff>
      <xdr:row>52</xdr:row>
      <xdr:rowOff>47803</xdr:rowOff>
    </xdr:to>
    <xdr:cxnSp macro="">
      <xdr:nvCxnSpPr>
        <xdr:cNvPr id="345" name="直線コネクタ 344"/>
        <xdr:cNvCxnSpPr/>
      </xdr:nvCxnSpPr>
      <xdr:spPr>
        <a:xfrm flipV="1">
          <a:off x="9639300" y="8790457"/>
          <a:ext cx="8382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114114</xdr:rowOff>
    </xdr:from>
    <xdr:ext cx="469744" cy="259045"/>
    <xdr:sp macro="" textlink="">
      <xdr:nvSpPr>
        <xdr:cNvPr id="346" name="農林水産業費平均値テキスト"/>
        <xdr:cNvSpPr txBox="1"/>
      </xdr:nvSpPr>
      <xdr:spPr>
        <a:xfrm>
          <a:off x="10528300" y="988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33858</xdr:rowOff>
    </xdr:from>
    <xdr:to>
      <xdr:col>50</xdr:col>
      <xdr:colOff>114300</xdr:colOff>
      <xdr:row>52</xdr:row>
      <xdr:rowOff>47803</xdr:rowOff>
    </xdr:to>
    <xdr:cxnSp macro="">
      <xdr:nvCxnSpPr>
        <xdr:cNvPr id="348" name="直線コネクタ 347"/>
        <xdr:cNvCxnSpPr/>
      </xdr:nvCxnSpPr>
      <xdr:spPr>
        <a:xfrm>
          <a:off x="8750300" y="89492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65727</xdr:rowOff>
    </xdr:from>
    <xdr:ext cx="469744" cy="259045"/>
    <xdr:sp macro="" textlink="">
      <xdr:nvSpPr>
        <xdr:cNvPr id="350" name="テキスト ボックス 349"/>
        <xdr:cNvSpPr txBox="1"/>
      </xdr:nvSpPr>
      <xdr:spPr>
        <a:xfrm>
          <a:off x="9404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71806</xdr:rowOff>
    </xdr:from>
    <xdr:to>
      <xdr:col>45</xdr:col>
      <xdr:colOff>177800</xdr:colOff>
      <xdr:row>52</xdr:row>
      <xdr:rowOff>33858</xdr:rowOff>
    </xdr:to>
    <xdr:cxnSp macro="">
      <xdr:nvCxnSpPr>
        <xdr:cNvPr id="351" name="直線コネクタ 350"/>
        <xdr:cNvCxnSpPr/>
      </xdr:nvCxnSpPr>
      <xdr:spPr>
        <a:xfrm>
          <a:off x="7861300" y="881575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25493</xdr:rowOff>
    </xdr:from>
    <xdr:ext cx="469744" cy="259045"/>
    <xdr:sp macro="" textlink="">
      <xdr:nvSpPr>
        <xdr:cNvPr id="353" name="テキスト ボックス 352"/>
        <xdr:cNvSpPr txBox="1"/>
      </xdr:nvSpPr>
      <xdr:spPr>
        <a:xfrm>
          <a:off x="8515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71806</xdr:rowOff>
    </xdr:from>
    <xdr:to>
      <xdr:col>41</xdr:col>
      <xdr:colOff>50800</xdr:colOff>
      <xdr:row>52</xdr:row>
      <xdr:rowOff>99847</xdr:rowOff>
    </xdr:to>
    <xdr:cxnSp macro="">
      <xdr:nvCxnSpPr>
        <xdr:cNvPr id="354" name="直線コネクタ 353"/>
        <xdr:cNvCxnSpPr/>
      </xdr:nvCxnSpPr>
      <xdr:spPr>
        <a:xfrm flipV="1">
          <a:off x="6972300" y="881575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42257</xdr:rowOff>
    </xdr:from>
    <xdr:ext cx="469744" cy="259045"/>
    <xdr:sp macro="" textlink="">
      <xdr:nvSpPr>
        <xdr:cNvPr id="356" name="テキスト ボックス 355"/>
        <xdr:cNvSpPr txBox="1"/>
      </xdr:nvSpPr>
      <xdr:spPr>
        <a:xfrm>
          <a:off x="7626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10024</xdr:rowOff>
    </xdr:from>
    <xdr:ext cx="469744" cy="259045"/>
    <xdr:sp macro="" textlink="">
      <xdr:nvSpPr>
        <xdr:cNvPr id="358" name="テキスト ボックス 357"/>
        <xdr:cNvSpPr txBox="1"/>
      </xdr:nvSpPr>
      <xdr:spPr>
        <a:xfrm>
          <a:off x="6737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167157</xdr:rowOff>
    </xdr:from>
    <xdr:to>
      <xdr:col>55</xdr:col>
      <xdr:colOff>50800</xdr:colOff>
      <xdr:row>51</xdr:row>
      <xdr:rowOff>97307</xdr:rowOff>
    </xdr:to>
    <xdr:sp macro="" textlink="">
      <xdr:nvSpPr>
        <xdr:cNvPr id="364" name="楕円 363"/>
        <xdr:cNvSpPr/>
      </xdr:nvSpPr>
      <xdr:spPr>
        <a:xfrm>
          <a:off x="10426700" y="87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120184</xdr:rowOff>
    </xdr:from>
    <xdr:ext cx="534377" cy="259045"/>
    <xdr:sp macro="" textlink="">
      <xdr:nvSpPr>
        <xdr:cNvPr id="365" name="農林水産業費該当値テキスト"/>
        <xdr:cNvSpPr txBox="1"/>
      </xdr:nvSpPr>
      <xdr:spPr>
        <a:xfrm>
          <a:off x="10528300" y="86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168453</xdr:rowOff>
    </xdr:from>
    <xdr:to>
      <xdr:col>50</xdr:col>
      <xdr:colOff>165100</xdr:colOff>
      <xdr:row>52</xdr:row>
      <xdr:rowOff>98603</xdr:rowOff>
    </xdr:to>
    <xdr:sp macro="" textlink="">
      <xdr:nvSpPr>
        <xdr:cNvPr id="366" name="楕円 365"/>
        <xdr:cNvSpPr/>
      </xdr:nvSpPr>
      <xdr:spPr>
        <a:xfrm>
          <a:off x="95885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115130</xdr:rowOff>
    </xdr:from>
    <xdr:ext cx="534377" cy="259045"/>
    <xdr:sp macro="" textlink="">
      <xdr:nvSpPr>
        <xdr:cNvPr id="367" name="テキスト ボックス 366"/>
        <xdr:cNvSpPr txBox="1"/>
      </xdr:nvSpPr>
      <xdr:spPr>
        <a:xfrm>
          <a:off x="9372111" y="868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154508</xdr:rowOff>
    </xdr:from>
    <xdr:to>
      <xdr:col>46</xdr:col>
      <xdr:colOff>38100</xdr:colOff>
      <xdr:row>52</xdr:row>
      <xdr:rowOff>84658</xdr:rowOff>
    </xdr:to>
    <xdr:sp macro="" textlink="">
      <xdr:nvSpPr>
        <xdr:cNvPr id="368" name="楕円 367"/>
        <xdr:cNvSpPr/>
      </xdr:nvSpPr>
      <xdr:spPr>
        <a:xfrm>
          <a:off x="8699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101185</xdr:rowOff>
    </xdr:from>
    <xdr:ext cx="534377" cy="259045"/>
    <xdr:sp macro="" textlink="">
      <xdr:nvSpPr>
        <xdr:cNvPr id="369" name="テキスト ボックス 368"/>
        <xdr:cNvSpPr txBox="1"/>
      </xdr:nvSpPr>
      <xdr:spPr>
        <a:xfrm>
          <a:off x="8483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21006</xdr:rowOff>
    </xdr:from>
    <xdr:to>
      <xdr:col>41</xdr:col>
      <xdr:colOff>101600</xdr:colOff>
      <xdr:row>51</xdr:row>
      <xdr:rowOff>122606</xdr:rowOff>
    </xdr:to>
    <xdr:sp macro="" textlink="">
      <xdr:nvSpPr>
        <xdr:cNvPr id="370" name="楕円 369"/>
        <xdr:cNvSpPr/>
      </xdr:nvSpPr>
      <xdr:spPr>
        <a:xfrm>
          <a:off x="7810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139133</xdr:rowOff>
    </xdr:from>
    <xdr:ext cx="534377" cy="259045"/>
    <xdr:sp macro="" textlink="">
      <xdr:nvSpPr>
        <xdr:cNvPr id="371" name="テキスト ボックス 370"/>
        <xdr:cNvSpPr txBox="1"/>
      </xdr:nvSpPr>
      <xdr:spPr>
        <a:xfrm>
          <a:off x="7594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49047</xdr:rowOff>
    </xdr:from>
    <xdr:to>
      <xdr:col>36</xdr:col>
      <xdr:colOff>165100</xdr:colOff>
      <xdr:row>52</xdr:row>
      <xdr:rowOff>150647</xdr:rowOff>
    </xdr:to>
    <xdr:sp macro="" textlink="">
      <xdr:nvSpPr>
        <xdr:cNvPr id="372" name="楕円 371"/>
        <xdr:cNvSpPr/>
      </xdr:nvSpPr>
      <xdr:spPr>
        <a:xfrm>
          <a:off x="6921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167174</xdr:rowOff>
    </xdr:from>
    <xdr:ext cx="534377" cy="259045"/>
    <xdr:sp macro="" textlink="">
      <xdr:nvSpPr>
        <xdr:cNvPr id="373" name="テキスト ボックス 372"/>
        <xdr:cNvSpPr txBox="1"/>
      </xdr:nvSpPr>
      <xdr:spPr>
        <a:xfrm>
          <a:off x="6705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140995</xdr:rowOff>
    </xdr:from>
    <xdr:to>
      <xdr:col>55</xdr:col>
      <xdr:colOff>0</xdr:colOff>
      <xdr:row>75</xdr:row>
      <xdr:rowOff>157721</xdr:rowOff>
    </xdr:to>
    <xdr:cxnSp macro="">
      <xdr:nvCxnSpPr>
        <xdr:cNvPr id="402" name="直線コネクタ 401"/>
        <xdr:cNvCxnSpPr/>
      </xdr:nvCxnSpPr>
      <xdr:spPr>
        <a:xfrm>
          <a:off x="9639300" y="12999745"/>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87617</xdr:rowOff>
    </xdr:from>
    <xdr:to>
      <xdr:col>50</xdr:col>
      <xdr:colOff>114300</xdr:colOff>
      <xdr:row>75</xdr:row>
      <xdr:rowOff>140995</xdr:rowOff>
    </xdr:to>
    <xdr:cxnSp macro="">
      <xdr:nvCxnSpPr>
        <xdr:cNvPr id="405" name="直線コネクタ 404"/>
        <xdr:cNvCxnSpPr/>
      </xdr:nvCxnSpPr>
      <xdr:spPr>
        <a:xfrm>
          <a:off x="8750300" y="12946367"/>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87617</xdr:rowOff>
    </xdr:from>
    <xdr:to>
      <xdr:col>45</xdr:col>
      <xdr:colOff>177800</xdr:colOff>
      <xdr:row>76</xdr:row>
      <xdr:rowOff>2236</xdr:rowOff>
    </xdr:to>
    <xdr:cxnSp macro="">
      <xdr:nvCxnSpPr>
        <xdr:cNvPr id="408" name="直線コネクタ 407"/>
        <xdr:cNvCxnSpPr/>
      </xdr:nvCxnSpPr>
      <xdr:spPr>
        <a:xfrm flipV="1">
          <a:off x="7861300" y="12946367"/>
          <a:ext cx="889000" cy="8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2236</xdr:rowOff>
    </xdr:from>
    <xdr:to>
      <xdr:col>41</xdr:col>
      <xdr:colOff>50800</xdr:colOff>
      <xdr:row>76</xdr:row>
      <xdr:rowOff>124383</xdr:rowOff>
    </xdr:to>
    <xdr:cxnSp macro="">
      <xdr:nvCxnSpPr>
        <xdr:cNvPr id="411" name="直線コネクタ 410"/>
        <xdr:cNvCxnSpPr/>
      </xdr:nvCxnSpPr>
      <xdr:spPr>
        <a:xfrm flipV="1">
          <a:off x="6972300" y="13032436"/>
          <a:ext cx="889000" cy="12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59935</xdr:rowOff>
    </xdr:from>
    <xdr:ext cx="469744" cy="259045"/>
    <xdr:sp macro="" textlink="">
      <xdr:nvSpPr>
        <xdr:cNvPr id="413" name="テキスト ボックス 412"/>
        <xdr:cNvSpPr txBox="1"/>
      </xdr:nvSpPr>
      <xdr:spPr>
        <a:xfrm>
          <a:off x="7626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158005</xdr:rowOff>
    </xdr:from>
    <xdr:ext cx="469744" cy="259045"/>
    <xdr:sp macro="" textlink="">
      <xdr:nvSpPr>
        <xdr:cNvPr id="415" name="テキスト ボックス 414"/>
        <xdr:cNvSpPr txBox="1"/>
      </xdr:nvSpPr>
      <xdr:spPr>
        <a:xfrm>
          <a:off x="6737428"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106921</xdr:rowOff>
    </xdr:from>
    <xdr:to>
      <xdr:col>55</xdr:col>
      <xdr:colOff>50800</xdr:colOff>
      <xdr:row>76</xdr:row>
      <xdr:rowOff>37071</xdr:rowOff>
    </xdr:to>
    <xdr:sp macro="" textlink="">
      <xdr:nvSpPr>
        <xdr:cNvPr id="421" name="楕円 420"/>
        <xdr:cNvSpPr/>
      </xdr:nvSpPr>
      <xdr:spPr>
        <a:xfrm>
          <a:off x="10426700" y="129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129798</xdr:rowOff>
    </xdr:from>
    <xdr:ext cx="534377" cy="259045"/>
    <xdr:sp macro="" textlink="">
      <xdr:nvSpPr>
        <xdr:cNvPr id="422" name="商工費該当値テキスト"/>
        <xdr:cNvSpPr txBox="1"/>
      </xdr:nvSpPr>
      <xdr:spPr>
        <a:xfrm>
          <a:off x="10528300" y="128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90195</xdr:rowOff>
    </xdr:from>
    <xdr:to>
      <xdr:col>50</xdr:col>
      <xdr:colOff>165100</xdr:colOff>
      <xdr:row>76</xdr:row>
      <xdr:rowOff>20346</xdr:rowOff>
    </xdr:to>
    <xdr:sp macro="" textlink="">
      <xdr:nvSpPr>
        <xdr:cNvPr id="423" name="楕円 422"/>
        <xdr:cNvSpPr/>
      </xdr:nvSpPr>
      <xdr:spPr>
        <a:xfrm>
          <a:off x="9588500" y="12948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36872</xdr:rowOff>
    </xdr:from>
    <xdr:ext cx="534377" cy="259045"/>
    <xdr:sp macro="" textlink="">
      <xdr:nvSpPr>
        <xdr:cNvPr id="424" name="テキスト ボックス 423"/>
        <xdr:cNvSpPr txBox="1"/>
      </xdr:nvSpPr>
      <xdr:spPr>
        <a:xfrm>
          <a:off x="9372111" y="127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36817</xdr:rowOff>
    </xdr:from>
    <xdr:to>
      <xdr:col>46</xdr:col>
      <xdr:colOff>38100</xdr:colOff>
      <xdr:row>75</xdr:row>
      <xdr:rowOff>138417</xdr:rowOff>
    </xdr:to>
    <xdr:sp macro="" textlink="">
      <xdr:nvSpPr>
        <xdr:cNvPr id="425" name="楕円 424"/>
        <xdr:cNvSpPr/>
      </xdr:nvSpPr>
      <xdr:spPr>
        <a:xfrm>
          <a:off x="8699500" y="128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154944</xdr:rowOff>
    </xdr:from>
    <xdr:ext cx="534377" cy="259045"/>
    <xdr:sp macro="" textlink="">
      <xdr:nvSpPr>
        <xdr:cNvPr id="426" name="テキスト ボックス 425"/>
        <xdr:cNvSpPr txBox="1"/>
      </xdr:nvSpPr>
      <xdr:spPr>
        <a:xfrm>
          <a:off x="8483111" y="126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122886</xdr:rowOff>
    </xdr:from>
    <xdr:to>
      <xdr:col>41</xdr:col>
      <xdr:colOff>101600</xdr:colOff>
      <xdr:row>76</xdr:row>
      <xdr:rowOff>53036</xdr:rowOff>
    </xdr:to>
    <xdr:sp macro="" textlink="">
      <xdr:nvSpPr>
        <xdr:cNvPr id="427" name="楕円 426"/>
        <xdr:cNvSpPr/>
      </xdr:nvSpPr>
      <xdr:spPr>
        <a:xfrm>
          <a:off x="7810500" y="12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69563</xdr:rowOff>
    </xdr:from>
    <xdr:ext cx="534377" cy="259045"/>
    <xdr:sp macro="" textlink="">
      <xdr:nvSpPr>
        <xdr:cNvPr id="428" name="テキスト ボックス 427"/>
        <xdr:cNvSpPr txBox="1"/>
      </xdr:nvSpPr>
      <xdr:spPr>
        <a:xfrm>
          <a:off x="7594111" y="127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73583</xdr:rowOff>
    </xdr:from>
    <xdr:to>
      <xdr:col>36</xdr:col>
      <xdr:colOff>165100</xdr:colOff>
      <xdr:row>77</xdr:row>
      <xdr:rowOff>3733</xdr:rowOff>
    </xdr:to>
    <xdr:sp macro="" textlink="">
      <xdr:nvSpPr>
        <xdr:cNvPr id="429" name="楕円 428"/>
        <xdr:cNvSpPr/>
      </xdr:nvSpPr>
      <xdr:spPr>
        <a:xfrm>
          <a:off x="6921500" y="131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20261</xdr:rowOff>
    </xdr:from>
    <xdr:ext cx="534377" cy="259045"/>
    <xdr:sp macro="" textlink="">
      <xdr:nvSpPr>
        <xdr:cNvPr id="430" name="テキスト ボックス 429"/>
        <xdr:cNvSpPr txBox="1"/>
      </xdr:nvSpPr>
      <xdr:spPr>
        <a:xfrm>
          <a:off x="6705111" y="1287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42807</xdr:rowOff>
    </xdr:from>
    <xdr:to>
      <xdr:col>55</xdr:col>
      <xdr:colOff>0</xdr:colOff>
      <xdr:row>91</xdr:row>
      <xdr:rowOff>125070</xdr:rowOff>
    </xdr:to>
    <xdr:cxnSp macro="">
      <xdr:nvCxnSpPr>
        <xdr:cNvPr id="462" name="直線コネクタ 461"/>
        <xdr:cNvCxnSpPr/>
      </xdr:nvCxnSpPr>
      <xdr:spPr>
        <a:xfrm flipV="1">
          <a:off x="9639300" y="15473307"/>
          <a:ext cx="838200" cy="25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125070</xdr:rowOff>
    </xdr:from>
    <xdr:to>
      <xdr:col>50</xdr:col>
      <xdr:colOff>114300</xdr:colOff>
      <xdr:row>92</xdr:row>
      <xdr:rowOff>61323</xdr:rowOff>
    </xdr:to>
    <xdr:cxnSp macro="">
      <xdr:nvCxnSpPr>
        <xdr:cNvPr id="465" name="直線コネクタ 464"/>
        <xdr:cNvCxnSpPr/>
      </xdr:nvCxnSpPr>
      <xdr:spPr>
        <a:xfrm flipV="1">
          <a:off x="8750300" y="15727020"/>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61323</xdr:rowOff>
    </xdr:from>
    <xdr:to>
      <xdr:col>45</xdr:col>
      <xdr:colOff>177800</xdr:colOff>
      <xdr:row>93</xdr:row>
      <xdr:rowOff>114292</xdr:rowOff>
    </xdr:to>
    <xdr:cxnSp macro="">
      <xdr:nvCxnSpPr>
        <xdr:cNvPr id="468" name="直線コネクタ 467"/>
        <xdr:cNvCxnSpPr/>
      </xdr:nvCxnSpPr>
      <xdr:spPr>
        <a:xfrm flipV="1">
          <a:off x="7861300" y="15834723"/>
          <a:ext cx="889000" cy="2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97115</xdr:rowOff>
    </xdr:from>
    <xdr:to>
      <xdr:col>41</xdr:col>
      <xdr:colOff>50800</xdr:colOff>
      <xdr:row>93</xdr:row>
      <xdr:rowOff>114292</xdr:rowOff>
    </xdr:to>
    <xdr:cxnSp macro="">
      <xdr:nvCxnSpPr>
        <xdr:cNvPr id="471" name="直線コネクタ 470"/>
        <xdr:cNvCxnSpPr/>
      </xdr:nvCxnSpPr>
      <xdr:spPr>
        <a:xfrm>
          <a:off x="6972300" y="15699065"/>
          <a:ext cx="889000" cy="36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163457</xdr:rowOff>
    </xdr:from>
    <xdr:to>
      <xdr:col>55</xdr:col>
      <xdr:colOff>50800</xdr:colOff>
      <xdr:row>90</xdr:row>
      <xdr:rowOff>93607</xdr:rowOff>
    </xdr:to>
    <xdr:sp macro="" textlink="">
      <xdr:nvSpPr>
        <xdr:cNvPr id="481" name="楕円 480"/>
        <xdr:cNvSpPr/>
      </xdr:nvSpPr>
      <xdr:spPr>
        <a:xfrm>
          <a:off x="10426700" y="154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116484</xdr:rowOff>
    </xdr:from>
    <xdr:ext cx="534377" cy="259045"/>
    <xdr:sp macro="" textlink="">
      <xdr:nvSpPr>
        <xdr:cNvPr id="482" name="土木費該当値テキスト"/>
        <xdr:cNvSpPr txBox="1"/>
      </xdr:nvSpPr>
      <xdr:spPr>
        <a:xfrm>
          <a:off x="10528300" y="1537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74270</xdr:rowOff>
    </xdr:from>
    <xdr:to>
      <xdr:col>50</xdr:col>
      <xdr:colOff>165100</xdr:colOff>
      <xdr:row>92</xdr:row>
      <xdr:rowOff>4420</xdr:rowOff>
    </xdr:to>
    <xdr:sp macro="" textlink="">
      <xdr:nvSpPr>
        <xdr:cNvPr id="483" name="楕円 482"/>
        <xdr:cNvSpPr/>
      </xdr:nvSpPr>
      <xdr:spPr>
        <a:xfrm>
          <a:off x="9588500" y="156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20947</xdr:rowOff>
    </xdr:from>
    <xdr:ext cx="534377" cy="259045"/>
    <xdr:sp macro="" textlink="">
      <xdr:nvSpPr>
        <xdr:cNvPr id="484" name="テキスト ボックス 483"/>
        <xdr:cNvSpPr txBox="1"/>
      </xdr:nvSpPr>
      <xdr:spPr>
        <a:xfrm>
          <a:off x="9372111" y="154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10523</xdr:rowOff>
    </xdr:from>
    <xdr:to>
      <xdr:col>46</xdr:col>
      <xdr:colOff>38100</xdr:colOff>
      <xdr:row>92</xdr:row>
      <xdr:rowOff>112123</xdr:rowOff>
    </xdr:to>
    <xdr:sp macro="" textlink="">
      <xdr:nvSpPr>
        <xdr:cNvPr id="485" name="楕円 484"/>
        <xdr:cNvSpPr/>
      </xdr:nvSpPr>
      <xdr:spPr>
        <a:xfrm>
          <a:off x="8699500" y="157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128650</xdr:rowOff>
    </xdr:from>
    <xdr:ext cx="534377" cy="259045"/>
    <xdr:sp macro="" textlink="">
      <xdr:nvSpPr>
        <xdr:cNvPr id="486" name="テキスト ボックス 485"/>
        <xdr:cNvSpPr txBox="1"/>
      </xdr:nvSpPr>
      <xdr:spPr>
        <a:xfrm>
          <a:off x="8483111" y="155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63492</xdr:rowOff>
    </xdr:from>
    <xdr:to>
      <xdr:col>41</xdr:col>
      <xdr:colOff>101600</xdr:colOff>
      <xdr:row>93</xdr:row>
      <xdr:rowOff>165092</xdr:rowOff>
    </xdr:to>
    <xdr:sp macro="" textlink="">
      <xdr:nvSpPr>
        <xdr:cNvPr id="487" name="楕円 486"/>
        <xdr:cNvSpPr/>
      </xdr:nvSpPr>
      <xdr:spPr>
        <a:xfrm>
          <a:off x="7810500" y="1600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10169</xdr:rowOff>
    </xdr:from>
    <xdr:ext cx="534377" cy="259045"/>
    <xdr:sp macro="" textlink="">
      <xdr:nvSpPr>
        <xdr:cNvPr id="488" name="テキスト ボックス 487"/>
        <xdr:cNvSpPr txBox="1"/>
      </xdr:nvSpPr>
      <xdr:spPr>
        <a:xfrm>
          <a:off x="7594111" y="157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46315</xdr:rowOff>
    </xdr:from>
    <xdr:to>
      <xdr:col>36</xdr:col>
      <xdr:colOff>165100</xdr:colOff>
      <xdr:row>91</xdr:row>
      <xdr:rowOff>147915</xdr:rowOff>
    </xdr:to>
    <xdr:sp macro="" textlink="">
      <xdr:nvSpPr>
        <xdr:cNvPr id="489" name="楕円 488"/>
        <xdr:cNvSpPr/>
      </xdr:nvSpPr>
      <xdr:spPr>
        <a:xfrm>
          <a:off x="6921500" y="156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164442</xdr:rowOff>
    </xdr:from>
    <xdr:ext cx="534377" cy="259045"/>
    <xdr:sp macro="" textlink="">
      <xdr:nvSpPr>
        <xdr:cNvPr id="490" name="テキスト ボックス 489"/>
        <xdr:cNvSpPr txBox="1"/>
      </xdr:nvSpPr>
      <xdr:spPr>
        <a:xfrm>
          <a:off x="6705111" y="154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114808</xdr:rowOff>
    </xdr:from>
    <xdr:to>
      <xdr:col>85</xdr:col>
      <xdr:colOff>127000</xdr:colOff>
      <xdr:row>34</xdr:row>
      <xdr:rowOff>27559</xdr:rowOff>
    </xdr:to>
    <xdr:cxnSp macro="">
      <xdr:nvCxnSpPr>
        <xdr:cNvPr id="520" name="直線コネクタ 519"/>
        <xdr:cNvCxnSpPr/>
      </xdr:nvCxnSpPr>
      <xdr:spPr>
        <a:xfrm flipV="1">
          <a:off x="15481300" y="5772658"/>
          <a:ext cx="8382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77851</xdr:rowOff>
    </xdr:from>
    <xdr:to>
      <xdr:col>81</xdr:col>
      <xdr:colOff>50800</xdr:colOff>
      <xdr:row>34</xdr:row>
      <xdr:rowOff>27559</xdr:rowOff>
    </xdr:to>
    <xdr:cxnSp macro="">
      <xdr:nvCxnSpPr>
        <xdr:cNvPr id="523" name="直線コネクタ 522"/>
        <xdr:cNvCxnSpPr/>
      </xdr:nvCxnSpPr>
      <xdr:spPr>
        <a:xfrm>
          <a:off x="14592300" y="573570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19558</xdr:rowOff>
    </xdr:from>
    <xdr:to>
      <xdr:col>76</xdr:col>
      <xdr:colOff>114300</xdr:colOff>
      <xdr:row>33</xdr:row>
      <xdr:rowOff>77851</xdr:rowOff>
    </xdr:to>
    <xdr:cxnSp macro="">
      <xdr:nvCxnSpPr>
        <xdr:cNvPr id="526" name="直線コネクタ 525"/>
        <xdr:cNvCxnSpPr/>
      </xdr:nvCxnSpPr>
      <xdr:spPr>
        <a:xfrm>
          <a:off x="13703300" y="567740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19558</xdr:rowOff>
    </xdr:from>
    <xdr:to>
      <xdr:col>71</xdr:col>
      <xdr:colOff>177800</xdr:colOff>
      <xdr:row>33</xdr:row>
      <xdr:rowOff>115062</xdr:rowOff>
    </xdr:to>
    <xdr:cxnSp macro="">
      <xdr:nvCxnSpPr>
        <xdr:cNvPr id="529" name="直線コネクタ 528"/>
        <xdr:cNvCxnSpPr/>
      </xdr:nvCxnSpPr>
      <xdr:spPr>
        <a:xfrm flipV="1">
          <a:off x="12814300" y="5677408"/>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64008</xdr:rowOff>
    </xdr:from>
    <xdr:to>
      <xdr:col>85</xdr:col>
      <xdr:colOff>177800</xdr:colOff>
      <xdr:row>33</xdr:row>
      <xdr:rowOff>165608</xdr:rowOff>
    </xdr:to>
    <xdr:sp macro="" textlink="">
      <xdr:nvSpPr>
        <xdr:cNvPr id="539" name="楕円 538"/>
        <xdr:cNvSpPr/>
      </xdr:nvSpPr>
      <xdr:spPr>
        <a:xfrm>
          <a:off x="16268700" y="57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86885</xdr:rowOff>
    </xdr:from>
    <xdr:ext cx="534377" cy="259045"/>
    <xdr:sp macro="" textlink="">
      <xdr:nvSpPr>
        <xdr:cNvPr id="540" name="消防費該当値テキスト"/>
        <xdr:cNvSpPr txBox="1"/>
      </xdr:nvSpPr>
      <xdr:spPr>
        <a:xfrm>
          <a:off x="16370300" y="5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148209</xdr:rowOff>
    </xdr:from>
    <xdr:to>
      <xdr:col>81</xdr:col>
      <xdr:colOff>101600</xdr:colOff>
      <xdr:row>34</xdr:row>
      <xdr:rowOff>78359</xdr:rowOff>
    </xdr:to>
    <xdr:sp macro="" textlink="">
      <xdr:nvSpPr>
        <xdr:cNvPr id="541" name="楕円 540"/>
        <xdr:cNvSpPr/>
      </xdr:nvSpPr>
      <xdr:spPr>
        <a:xfrm>
          <a:off x="15430500" y="58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94886</xdr:rowOff>
    </xdr:from>
    <xdr:ext cx="534377" cy="259045"/>
    <xdr:sp macro="" textlink="">
      <xdr:nvSpPr>
        <xdr:cNvPr id="542" name="テキスト ボックス 541"/>
        <xdr:cNvSpPr txBox="1"/>
      </xdr:nvSpPr>
      <xdr:spPr>
        <a:xfrm>
          <a:off x="15214111" y="55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27051</xdr:rowOff>
    </xdr:from>
    <xdr:to>
      <xdr:col>76</xdr:col>
      <xdr:colOff>165100</xdr:colOff>
      <xdr:row>33</xdr:row>
      <xdr:rowOff>128651</xdr:rowOff>
    </xdr:to>
    <xdr:sp macro="" textlink="">
      <xdr:nvSpPr>
        <xdr:cNvPr id="543" name="楕円 542"/>
        <xdr:cNvSpPr/>
      </xdr:nvSpPr>
      <xdr:spPr>
        <a:xfrm>
          <a:off x="14541500" y="56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145178</xdr:rowOff>
    </xdr:from>
    <xdr:ext cx="534377" cy="259045"/>
    <xdr:sp macro="" textlink="">
      <xdr:nvSpPr>
        <xdr:cNvPr id="544" name="テキスト ボックス 543"/>
        <xdr:cNvSpPr txBox="1"/>
      </xdr:nvSpPr>
      <xdr:spPr>
        <a:xfrm>
          <a:off x="14325111" y="546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140208</xdr:rowOff>
    </xdr:from>
    <xdr:to>
      <xdr:col>72</xdr:col>
      <xdr:colOff>38100</xdr:colOff>
      <xdr:row>33</xdr:row>
      <xdr:rowOff>70358</xdr:rowOff>
    </xdr:to>
    <xdr:sp macro="" textlink="">
      <xdr:nvSpPr>
        <xdr:cNvPr id="545" name="楕円 544"/>
        <xdr:cNvSpPr/>
      </xdr:nvSpPr>
      <xdr:spPr>
        <a:xfrm>
          <a:off x="13652500" y="56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86885</xdr:rowOff>
    </xdr:from>
    <xdr:ext cx="534377" cy="259045"/>
    <xdr:sp macro="" textlink="">
      <xdr:nvSpPr>
        <xdr:cNvPr id="546" name="テキスト ボックス 545"/>
        <xdr:cNvSpPr txBox="1"/>
      </xdr:nvSpPr>
      <xdr:spPr>
        <a:xfrm>
          <a:off x="13436111" y="54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64262</xdr:rowOff>
    </xdr:from>
    <xdr:to>
      <xdr:col>67</xdr:col>
      <xdr:colOff>101600</xdr:colOff>
      <xdr:row>33</xdr:row>
      <xdr:rowOff>165862</xdr:rowOff>
    </xdr:to>
    <xdr:sp macro="" textlink="">
      <xdr:nvSpPr>
        <xdr:cNvPr id="547" name="楕円 546"/>
        <xdr:cNvSpPr/>
      </xdr:nvSpPr>
      <xdr:spPr>
        <a:xfrm>
          <a:off x="12763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10939</xdr:rowOff>
    </xdr:from>
    <xdr:ext cx="534377" cy="259045"/>
    <xdr:sp macro="" textlink="">
      <xdr:nvSpPr>
        <xdr:cNvPr id="548" name="テキスト ボックス 547"/>
        <xdr:cNvSpPr txBox="1"/>
      </xdr:nvSpPr>
      <xdr:spPr>
        <a:xfrm>
          <a:off x="12547111" y="54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21674</xdr:rowOff>
    </xdr:from>
    <xdr:to>
      <xdr:col>85</xdr:col>
      <xdr:colOff>127000</xdr:colOff>
      <xdr:row>56</xdr:row>
      <xdr:rowOff>126967</xdr:rowOff>
    </xdr:to>
    <xdr:cxnSp macro="">
      <xdr:nvCxnSpPr>
        <xdr:cNvPr id="576" name="直線コネクタ 575"/>
        <xdr:cNvCxnSpPr/>
      </xdr:nvCxnSpPr>
      <xdr:spPr>
        <a:xfrm flipV="1">
          <a:off x="15481300" y="9622874"/>
          <a:ext cx="8382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126967</xdr:rowOff>
    </xdr:from>
    <xdr:to>
      <xdr:col>81</xdr:col>
      <xdr:colOff>50800</xdr:colOff>
      <xdr:row>56</xdr:row>
      <xdr:rowOff>151450</xdr:rowOff>
    </xdr:to>
    <xdr:cxnSp macro="">
      <xdr:nvCxnSpPr>
        <xdr:cNvPr id="579" name="直線コネクタ 578"/>
        <xdr:cNvCxnSpPr/>
      </xdr:nvCxnSpPr>
      <xdr:spPr>
        <a:xfrm flipV="1">
          <a:off x="14592300" y="9728167"/>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151450</xdr:rowOff>
    </xdr:from>
    <xdr:to>
      <xdr:col>76</xdr:col>
      <xdr:colOff>114300</xdr:colOff>
      <xdr:row>57</xdr:row>
      <xdr:rowOff>59461</xdr:rowOff>
    </xdr:to>
    <xdr:cxnSp macro="">
      <xdr:nvCxnSpPr>
        <xdr:cNvPr id="582" name="直線コネクタ 581"/>
        <xdr:cNvCxnSpPr/>
      </xdr:nvCxnSpPr>
      <xdr:spPr>
        <a:xfrm flipV="1">
          <a:off x="13703300" y="9752650"/>
          <a:ext cx="889000" cy="7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140477</xdr:rowOff>
    </xdr:from>
    <xdr:to>
      <xdr:col>71</xdr:col>
      <xdr:colOff>177800</xdr:colOff>
      <xdr:row>57</xdr:row>
      <xdr:rowOff>59461</xdr:rowOff>
    </xdr:to>
    <xdr:cxnSp macro="">
      <xdr:nvCxnSpPr>
        <xdr:cNvPr id="585" name="直線コネクタ 584"/>
        <xdr:cNvCxnSpPr/>
      </xdr:nvCxnSpPr>
      <xdr:spPr>
        <a:xfrm>
          <a:off x="12814300" y="9741677"/>
          <a:ext cx="889000" cy="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142324</xdr:rowOff>
    </xdr:from>
    <xdr:to>
      <xdr:col>85</xdr:col>
      <xdr:colOff>177800</xdr:colOff>
      <xdr:row>56</xdr:row>
      <xdr:rowOff>72474</xdr:rowOff>
    </xdr:to>
    <xdr:sp macro="" textlink="">
      <xdr:nvSpPr>
        <xdr:cNvPr id="595" name="楕円 594"/>
        <xdr:cNvSpPr/>
      </xdr:nvSpPr>
      <xdr:spPr>
        <a:xfrm>
          <a:off x="162687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120751</xdr:rowOff>
    </xdr:from>
    <xdr:ext cx="534377" cy="259045"/>
    <xdr:sp macro="" textlink="">
      <xdr:nvSpPr>
        <xdr:cNvPr id="596" name="教育費該当値テキスト"/>
        <xdr:cNvSpPr txBox="1"/>
      </xdr:nvSpPr>
      <xdr:spPr>
        <a:xfrm>
          <a:off x="16370300" y="95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76167</xdr:rowOff>
    </xdr:from>
    <xdr:to>
      <xdr:col>81</xdr:col>
      <xdr:colOff>101600</xdr:colOff>
      <xdr:row>57</xdr:row>
      <xdr:rowOff>6317</xdr:rowOff>
    </xdr:to>
    <xdr:sp macro="" textlink="">
      <xdr:nvSpPr>
        <xdr:cNvPr id="597" name="楕円 596"/>
        <xdr:cNvSpPr/>
      </xdr:nvSpPr>
      <xdr:spPr>
        <a:xfrm>
          <a:off x="15430500" y="967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168894</xdr:rowOff>
    </xdr:from>
    <xdr:ext cx="534377" cy="259045"/>
    <xdr:sp macro="" textlink="">
      <xdr:nvSpPr>
        <xdr:cNvPr id="598" name="テキスト ボックス 597"/>
        <xdr:cNvSpPr txBox="1"/>
      </xdr:nvSpPr>
      <xdr:spPr>
        <a:xfrm>
          <a:off x="15214111" y="97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100650</xdr:rowOff>
    </xdr:from>
    <xdr:to>
      <xdr:col>76</xdr:col>
      <xdr:colOff>165100</xdr:colOff>
      <xdr:row>57</xdr:row>
      <xdr:rowOff>30800</xdr:rowOff>
    </xdr:to>
    <xdr:sp macro="" textlink="">
      <xdr:nvSpPr>
        <xdr:cNvPr id="599" name="楕円 598"/>
        <xdr:cNvSpPr/>
      </xdr:nvSpPr>
      <xdr:spPr>
        <a:xfrm>
          <a:off x="14541500" y="9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21927</xdr:rowOff>
    </xdr:from>
    <xdr:ext cx="534377" cy="259045"/>
    <xdr:sp macro="" textlink="">
      <xdr:nvSpPr>
        <xdr:cNvPr id="600" name="テキスト ボックス 599"/>
        <xdr:cNvSpPr txBox="1"/>
      </xdr:nvSpPr>
      <xdr:spPr>
        <a:xfrm>
          <a:off x="14325111" y="97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8661</xdr:rowOff>
    </xdr:from>
    <xdr:to>
      <xdr:col>72</xdr:col>
      <xdr:colOff>38100</xdr:colOff>
      <xdr:row>57</xdr:row>
      <xdr:rowOff>110261</xdr:rowOff>
    </xdr:to>
    <xdr:sp macro="" textlink="">
      <xdr:nvSpPr>
        <xdr:cNvPr id="601" name="楕円 600"/>
        <xdr:cNvSpPr/>
      </xdr:nvSpPr>
      <xdr:spPr>
        <a:xfrm>
          <a:off x="13652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101388</xdr:rowOff>
    </xdr:from>
    <xdr:ext cx="534377" cy="259045"/>
    <xdr:sp macro="" textlink="">
      <xdr:nvSpPr>
        <xdr:cNvPr id="602" name="テキスト ボックス 601"/>
        <xdr:cNvSpPr txBox="1"/>
      </xdr:nvSpPr>
      <xdr:spPr>
        <a:xfrm>
          <a:off x="13436111" y="98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89677</xdr:rowOff>
    </xdr:from>
    <xdr:to>
      <xdr:col>67</xdr:col>
      <xdr:colOff>101600</xdr:colOff>
      <xdr:row>57</xdr:row>
      <xdr:rowOff>19827</xdr:rowOff>
    </xdr:to>
    <xdr:sp macro="" textlink="">
      <xdr:nvSpPr>
        <xdr:cNvPr id="603" name="楕円 602"/>
        <xdr:cNvSpPr/>
      </xdr:nvSpPr>
      <xdr:spPr>
        <a:xfrm>
          <a:off x="12763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10954</xdr:rowOff>
    </xdr:from>
    <xdr:ext cx="534377" cy="259045"/>
    <xdr:sp macro="" textlink="">
      <xdr:nvSpPr>
        <xdr:cNvPr id="604" name="テキスト ボックス 603"/>
        <xdr:cNvSpPr txBox="1"/>
      </xdr:nvSpPr>
      <xdr:spPr>
        <a:xfrm>
          <a:off x="12547111" y="97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89081</xdr:rowOff>
    </xdr:from>
    <xdr:to>
      <xdr:col>85</xdr:col>
      <xdr:colOff>127000</xdr:colOff>
      <xdr:row>78</xdr:row>
      <xdr:rowOff>109655</xdr:rowOff>
    </xdr:to>
    <xdr:cxnSp macro="">
      <xdr:nvCxnSpPr>
        <xdr:cNvPr id="635" name="直線コネクタ 634"/>
        <xdr:cNvCxnSpPr/>
      </xdr:nvCxnSpPr>
      <xdr:spPr>
        <a:xfrm flipV="1">
          <a:off x="15481300" y="134621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109655</xdr:rowOff>
    </xdr:from>
    <xdr:to>
      <xdr:col>81</xdr:col>
      <xdr:colOff>50800</xdr:colOff>
      <xdr:row>78</xdr:row>
      <xdr:rowOff>168275</xdr:rowOff>
    </xdr:to>
    <xdr:cxnSp macro="">
      <xdr:nvCxnSpPr>
        <xdr:cNvPr id="638" name="直線コネクタ 637"/>
        <xdr:cNvCxnSpPr/>
      </xdr:nvCxnSpPr>
      <xdr:spPr>
        <a:xfrm flipV="1">
          <a:off x="14592300" y="13482755"/>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106190</xdr:rowOff>
    </xdr:from>
    <xdr:ext cx="378565" cy="259045"/>
    <xdr:sp macro="" textlink="">
      <xdr:nvSpPr>
        <xdr:cNvPr id="640" name="テキスト ボックス 639"/>
        <xdr:cNvSpPr txBox="1"/>
      </xdr:nvSpPr>
      <xdr:spPr>
        <a:xfrm>
          <a:off x="15292017" y="1365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34381</xdr:rowOff>
    </xdr:from>
    <xdr:to>
      <xdr:col>76</xdr:col>
      <xdr:colOff>114300</xdr:colOff>
      <xdr:row>78</xdr:row>
      <xdr:rowOff>168275</xdr:rowOff>
    </xdr:to>
    <xdr:cxnSp macro="">
      <xdr:nvCxnSpPr>
        <xdr:cNvPr id="641" name="直線コネクタ 640"/>
        <xdr:cNvCxnSpPr/>
      </xdr:nvCxnSpPr>
      <xdr:spPr>
        <a:xfrm>
          <a:off x="13703300" y="13236031"/>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64915</xdr:rowOff>
    </xdr:from>
    <xdr:to>
      <xdr:col>71</xdr:col>
      <xdr:colOff>177800</xdr:colOff>
      <xdr:row>77</xdr:row>
      <xdr:rowOff>34381</xdr:rowOff>
    </xdr:to>
    <xdr:cxnSp macro="">
      <xdr:nvCxnSpPr>
        <xdr:cNvPr id="644" name="直線コネクタ 643"/>
        <xdr:cNvCxnSpPr/>
      </xdr:nvCxnSpPr>
      <xdr:spPr>
        <a:xfrm>
          <a:off x="12814300" y="12923665"/>
          <a:ext cx="889000" cy="3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95575</xdr:rowOff>
    </xdr:from>
    <xdr:ext cx="469744" cy="259045"/>
    <xdr:sp macro="" textlink="">
      <xdr:nvSpPr>
        <xdr:cNvPr id="648" name="テキスト ボックス 647"/>
        <xdr:cNvSpPr txBox="1"/>
      </xdr:nvSpPr>
      <xdr:spPr>
        <a:xfrm>
          <a:off x="12579428" y="1312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38281</xdr:rowOff>
    </xdr:from>
    <xdr:to>
      <xdr:col>85</xdr:col>
      <xdr:colOff>177800</xdr:colOff>
      <xdr:row>78</xdr:row>
      <xdr:rowOff>139881</xdr:rowOff>
    </xdr:to>
    <xdr:sp macro="" textlink="">
      <xdr:nvSpPr>
        <xdr:cNvPr id="654" name="楕円 653"/>
        <xdr:cNvSpPr/>
      </xdr:nvSpPr>
      <xdr:spPr>
        <a:xfrm>
          <a:off x="16268700" y="134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61158</xdr:rowOff>
    </xdr:from>
    <xdr:ext cx="469744" cy="259045"/>
    <xdr:sp macro="" textlink="">
      <xdr:nvSpPr>
        <xdr:cNvPr id="655" name="災害復旧費該当値テキスト"/>
        <xdr:cNvSpPr txBox="1"/>
      </xdr:nvSpPr>
      <xdr:spPr>
        <a:xfrm>
          <a:off x="16370300" y="1326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58855</xdr:rowOff>
    </xdr:from>
    <xdr:to>
      <xdr:col>81</xdr:col>
      <xdr:colOff>101600</xdr:colOff>
      <xdr:row>78</xdr:row>
      <xdr:rowOff>160455</xdr:rowOff>
    </xdr:to>
    <xdr:sp macro="" textlink="">
      <xdr:nvSpPr>
        <xdr:cNvPr id="656" name="楕円 655"/>
        <xdr:cNvSpPr/>
      </xdr:nvSpPr>
      <xdr:spPr>
        <a:xfrm>
          <a:off x="15430500" y="134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5532</xdr:rowOff>
    </xdr:from>
    <xdr:ext cx="378565" cy="259045"/>
    <xdr:sp macro="" textlink="">
      <xdr:nvSpPr>
        <xdr:cNvPr id="657" name="テキスト ボックス 656"/>
        <xdr:cNvSpPr txBox="1"/>
      </xdr:nvSpPr>
      <xdr:spPr>
        <a:xfrm>
          <a:off x="15292017" y="1320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117475</xdr:rowOff>
    </xdr:from>
    <xdr:to>
      <xdr:col>76</xdr:col>
      <xdr:colOff>165100</xdr:colOff>
      <xdr:row>79</xdr:row>
      <xdr:rowOff>47625</xdr:rowOff>
    </xdr:to>
    <xdr:sp macro="" textlink="">
      <xdr:nvSpPr>
        <xdr:cNvPr id="658" name="楕円 657"/>
        <xdr:cNvSpPr/>
      </xdr:nvSpPr>
      <xdr:spPr>
        <a:xfrm>
          <a:off x="14541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38752</xdr:rowOff>
    </xdr:from>
    <xdr:ext cx="378565" cy="259045"/>
    <xdr:sp macro="" textlink="">
      <xdr:nvSpPr>
        <xdr:cNvPr id="659" name="テキスト ボックス 658"/>
        <xdr:cNvSpPr txBox="1"/>
      </xdr:nvSpPr>
      <xdr:spPr>
        <a:xfrm>
          <a:off x="14403017" y="135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155031</xdr:rowOff>
    </xdr:from>
    <xdr:to>
      <xdr:col>72</xdr:col>
      <xdr:colOff>38100</xdr:colOff>
      <xdr:row>77</xdr:row>
      <xdr:rowOff>85181</xdr:rowOff>
    </xdr:to>
    <xdr:sp macro="" textlink="">
      <xdr:nvSpPr>
        <xdr:cNvPr id="660" name="楕円 659"/>
        <xdr:cNvSpPr/>
      </xdr:nvSpPr>
      <xdr:spPr>
        <a:xfrm>
          <a:off x="13652500" y="131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76308</xdr:rowOff>
    </xdr:from>
    <xdr:ext cx="469744" cy="259045"/>
    <xdr:sp macro="" textlink="">
      <xdr:nvSpPr>
        <xdr:cNvPr id="661" name="テキスト ボックス 660"/>
        <xdr:cNvSpPr txBox="1"/>
      </xdr:nvSpPr>
      <xdr:spPr>
        <a:xfrm>
          <a:off x="13468428" y="132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14115</xdr:rowOff>
    </xdr:from>
    <xdr:to>
      <xdr:col>67</xdr:col>
      <xdr:colOff>101600</xdr:colOff>
      <xdr:row>75</xdr:row>
      <xdr:rowOff>115715</xdr:rowOff>
    </xdr:to>
    <xdr:sp macro="" textlink="">
      <xdr:nvSpPr>
        <xdr:cNvPr id="662" name="楕円 661"/>
        <xdr:cNvSpPr/>
      </xdr:nvSpPr>
      <xdr:spPr>
        <a:xfrm>
          <a:off x="12763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132242</xdr:rowOff>
    </xdr:from>
    <xdr:ext cx="469744" cy="259045"/>
    <xdr:sp macro="" textlink="">
      <xdr:nvSpPr>
        <xdr:cNvPr id="663" name="テキスト ボックス 662"/>
        <xdr:cNvSpPr txBox="1"/>
      </xdr:nvSpPr>
      <xdr:spPr>
        <a:xfrm>
          <a:off x="12579428" y="1264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109434</xdr:rowOff>
    </xdr:from>
    <xdr:to>
      <xdr:col>85</xdr:col>
      <xdr:colOff>127000</xdr:colOff>
      <xdr:row>94</xdr:row>
      <xdr:rowOff>145597</xdr:rowOff>
    </xdr:to>
    <xdr:cxnSp macro="">
      <xdr:nvCxnSpPr>
        <xdr:cNvPr id="691" name="直線コネクタ 690"/>
        <xdr:cNvCxnSpPr/>
      </xdr:nvCxnSpPr>
      <xdr:spPr>
        <a:xfrm flipV="1">
          <a:off x="15481300" y="16225734"/>
          <a:ext cx="838200" cy="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72403</xdr:rowOff>
    </xdr:from>
    <xdr:ext cx="534377" cy="259045"/>
    <xdr:sp macro="" textlink="">
      <xdr:nvSpPr>
        <xdr:cNvPr id="692" name="公債費平均値テキスト"/>
        <xdr:cNvSpPr txBox="1"/>
      </xdr:nvSpPr>
      <xdr:spPr>
        <a:xfrm>
          <a:off x="16370300" y="16703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145597</xdr:rowOff>
    </xdr:from>
    <xdr:to>
      <xdr:col>81</xdr:col>
      <xdr:colOff>50800</xdr:colOff>
      <xdr:row>95</xdr:row>
      <xdr:rowOff>9353</xdr:rowOff>
    </xdr:to>
    <xdr:cxnSp macro="">
      <xdr:nvCxnSpPr>
        <xdr:cNvPr id="694" name="直線コネクタ 693"/>
        <xdr:cNvCxnSpPr/>
      </xdr:nvCxnSpPr>
      <xdr:spPr>
        <a:xfrm flipV="1">
          <a:off x="14592300" y="16261897"/>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21973</xdr:rowOff>
    </xdr:from>
    <xdr:ext cx="534377" cy="259045"/>
    <xdr:sp macro="" textlink="">
      <xdr:nvSpPr>
        <xdr:cNvPr id="696" name="テキスト ボックス 695"/>
        <xdr:cNvSpPr txBox="1"/>
      </xdr:nvSpPr>
      <xdr:spPr>
        <a:xfrm>
          <a:off x="15214111" y="168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9353</xdr:rowOff>
    </xdr:from>
    <xdr:to>
      <xdr:col>76</xdr:col>
      <xdr:colOff>114300</xdr:colOff>
      <xdr:row>95</xdr:row>
      <xdr:rowOff>24623</xdr:rowOff>
    </xdr:to>
    <xdr:cxnSp macro="">
      <xdr:nvCxnSpPr>
        <xdr:cNvPr id="697" name="直線コネクタ 696"/>
        <xdr:cNvCxnSpPr/>
      </xdr:nvCxnSpPr>
      <xdr:spPr>
        <a:xfrm flipV="1">
          <a:off x="13703300" y="1629710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21882</xdr:rowOff>
    </xdr:from>
    <xdr:ext cx="534377" cy="259045"/>
    <xdr:sp macro="" textlink="">
      <xdr:nvSpPr>
        <xdr:cNvPr id="699" name="テキスト ボックス 698"/>
        <xdr:cNvSpPr txBox="1"/>
      </xdr:nvSpPr>
      <xdr:spPr>
        <a:xfrm>
          <a:off x="14325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24623</xdr:rowOff>
    </xdr:from>
    <xdr:to>
      <xdr:col>71</xdr:col>
      <xdr:colOff>177800</xdr:colOff>
      <xdr:row>95</xdr:row>
      <xdr:rowOff>52420</xdr:rowOff>
    </xdr:to>
    <xdr:cxnSp macro="">
      <xdr:nvCxnSpPr>
        <xdr:cNvPr id="700" name="直線コネクタ 699"/>
        <xdr:cNvCxnSpPr/>
      </xdr:nvCxnSpPr>
      <xdr:spPr>
        <a:xfrm flipV="1">
          <a:off x="12814300" y="1631237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22818</xdr:rowOff>
    </xdr:from>
    <xdr:ext cx="534377" cy="259045"/>
    <xdr:sp macro="" textlink="">
      <xdr:nvSpPr>
        <xdr:cNvPr id="702" name="テキスト ボックス 701"/>
        <xdr:cNvSpPr txBox="1"/>
      </xdr:nvSpPr>
      <xdr:spPr>
        <a:xfrm>
          <a:off x="13436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157556</xdr:rowOff>
    </xdr:from>
    <xdr:ext cx="534377" cy="259045"/>
    <xdr:sp macro="" textlink="">
      <xdr:nvSpPr>
        <xdr:cNvPr id="704" name="テキスト ボックス 703"/>
        <xdr:cNvSpPr txBox="1"/>
      </xdr:nvSpPr>
      <xdr:spPr>
        <a:xfrm>
          <a:off x="12547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58634</xdr:rowOff>
    </xdr:from>
    <xdr:to>
      <xdr:col>85</xdr:col>
      <xdr:colOff>177800</xdr:colOff>
      <xdr:row>94</xdr:row>
      <xdr:rowOff>160234</xdr:rowOff>
    </xdr:to>
    <xdr:sp macro="" textlink="">
      <xdr:nvSpPr>
        <xdr:cNvPr id="710" name="楕円 709"/>
        <xdr:cNvSpPr/>
      </xdr:nvSpPr>
      <xdr:spPr>
        <a:xfrm>
          <a:off x="16268700" y="16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81511</xdr:rowOff>
    </xdr:from>
    <xdr:ext cx="534377" cy="259045"/>
    <xdr:sp macro="" textlink="">
      <xdr:nvSpPr>
        <xdr:cNvPr id="711" name="公債費該当値テキスト"/>
        <xdr:cNvSpPr txBox="1"/>
      </xdr:nvSpPr>
      <xdr:spPr>
        <a:xfrm>
          <a:off x="16370300" y="160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94797</xdr:rowOff>
    </xdr:from>
    <xdr:to>
      <xdr:col>81</xdr:col>
      <xdr:colOff>101600</xdr:colOff>
      <xdr:row>95</xdr:row>
      <xdr:rowOff>24947</xdr:rowOff>
    </xdr:to>
    <xdr:sp macro="" textlink="">
      <xdr:nvSpPr>
        <xdr:cNvPr id="712" name="楕円 711"/>
        <xdr:cNvSpPr/>
      </xdr:nvSpPr>
      <xdr:spPr>
        <a:xfrm>
          <a:off x="15430500" y="162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41474</xdr:rowOff>
    </xdr:from>
    <xdr:ext cx="534377" cy="259045"/>
    <xdr:sp macro="" textlink="">
      <xdr:nvSpPr>
        <xdr:cNvPr id="713" name="テキスト ボックス 712"/>
        <xdr:cNvSpPr txBox="1"/>
      </xdr:nvSpPr>
      <xdr:spPr>
        <a:xfrm>
          <a:off x="15214111" y="1598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130003</xdr:rowOff>
    </xdr:from>
    <xdr:to>
      <xdr:col>76</xdr:col>
      <xdr:colOff>165100</xdr:colOff>
      <xdr:row>95</xdr:row>
      <xdr:rowOff>60153</xdr:rowOff>
    </xdr:to>
    <xdr:sp macro="" textlink="">
      <xdr:nvSpPr>
        <xdr:cNvPr id="714" name="楕円 713"/>
        <xdr:cNvSpPr/>
      </xdr:nvSpPr>
      <xdr:spPr>
        <a:xfrm>
          <a:off x="14541500" y="162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76680</xdr:rowOff>
    </xdr:from>
    <xdr:ext cx="534377" cy="259045"/>
    <xdr:sp macro="" textlink="">
      <xdr:nvSpPr>
        <xdr:cNvPr id="715" name="テキスト ボックス 714"/>
        <xdr:cNvSpPr txBox="1"/>
      </xdr:nvSpPr>
      <xdr:spPr>
        <a:xfrm>
          <a:off x="14325111" y="160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145273</xdr:rowOff>
    </xdr:from>
    <xdr:to>
      <xdr:col>72</xdr:col>
      <xdr:colOff>38100</xdr:colOff>
      <xdr:row>95</xdr:row>
      <xdr:rowOff>75423</xdr:rowOff>
    </xdr:to>
    <xdr:sp macro="" textlink="">
      <xdr:nvSpPr>
        <xdr:cNvPr id="716" name="楕円 715"/>
        <xdr:cNvSpPr/>
      </xdr:nvSpPr>
      <xdr:spPr>
        <a:xfrm>
          <a:off x="13652500" y="162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91950</xdr:rowOff>
    </xdr:from>
    <xdr:ext cx="534377" cy="259045"/>
    <xdr:sp macro="" textlink="">
      <xdr:nvSpPr>
        <xdr:cNvPr id="717" name="テキスト ボックス 716"/>
        <xdr:cNvSpPr txBox="1"/>
      </xdr:nvSpPr>
      <xdr:spPr>
        <a:xfrm>
          <a:off x="13436111" y="160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1620</xdr:rowOff>
    </xdr:from>
    <xdr:to>
      <xdr:col>67</xdr:col>
      <xdr:colOff>101600</xdr:colOff>
      <xdr:row>95</xdr:row>
      <xdr:rowOff>103220</xdr:rowOff>
    </xdr:to>
    <xdr:sp macro="" textlink="">
      <xdr:nvSpPr>
        <xdr:cNvPr id="718" name="楕円 717"/>
        <xdr:cNvSpPr/>
      </xdr:nvSpPr>
      <xdr:spPr>
        <a:xfrm>
          <a:off x="127635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119747</xdr:rowOff>
    </xdr:from>
    <xdr:ext cx="534377" cy="259045"/>
    <xdr:sp macro="" textlink="">
      <xdr:nvSpPr>
        <xdr:cNvPr id="719" name="テキスト ボックス 718"/>
        <xdr:cNvSpPr txBox="1"/>
      </xdr:nvSpPr>
      <xdr:spPr>
        <a:xfrm>
          <a:off x="12547111" y="1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61976</xdr:rowOff>
    </xdr:from>
    <xdr:to>
      <xdr:col>107</xdr:col>
      <xdr:colOff>50800</xdr:colOff>
      <xdr:row>39</xdr:row>
      <xdr:rowOff>44450</xdr:rowOff>
    </xdr:to>
    <xdr:cxnSp macro="">
      <xdr:nvCxnSpPr>
        <xdr:cNvPr id="754" name="直線コネクタ 753"/>
        <xdr:cNvCxnSpPr/>
      </xdr:nvCxnSpPr>
      <xdr:spPr>
        <a:xfrm>
          <a:off x="19545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61976</xdr:rowOff>
    </xdr:from>
    <xdr:to>
      <xdr:col>102</xdr:col>
      <xdr:colOff>114300</xdr:colOff>
      <xdr:row>39</xdr:row>
      <xdr:rowOff>44450</xdr:rowOff>
    </xdr:to>
    <xdr:cxnSp macro="">
      <xdr:nvCxnSpPr>
        <xdr:cNvPr id="757" name="直線コネクタ 756"/>
        <xdr:cNvCxnSpPr/>
      </xdr:nvCxnSpPr>
      <xdr:spPr>
        <a:xfrm flipV="1">
          <a:off x="18656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135907</xdr:rowOff>
    </xdr:from>
    <xdr:ext cx="378565" cy="259045"/>
    <xdr:sp macro="" textlink="">
      <xdr:nvSpPr>
        <xdr:cNvPr id="759" name="テキスト ボックス 758"/>
        <xdr:cNvSpPr txBox="1"/>
      </xdr:nvSpPr>
      <xdr:spPr>
        <a:xfrm>
          <a:off x="19356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73" name="楕円 772"/>
        <xdr:cNvSpPr/>
      </xdr:nvSpPr>
      <xdr:spPr>
        <a:xfrm>
          <a:off x="19494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74" name="テキスト ボックス 773"/>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衛生費・農林水産業費・土木費は、類似団体の中で最も高い水準となっている。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これらは、清掃工場基幹改良工事の実施による影響のほか、民間による畜産施設整備や再開発事業に対する補助といった、投資的経費の増によるものである。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財源不足を補うための財政調整基金からの取り崩しを行っておらず、基金の残高は増加傾向にあったが、令和元年度は財源不足を補うため、基金の取り崩しを行ったことにより基金残高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今後も歳入の確保が厳しくなる状況が予想されることから、これまで積み立ててきた基金の活用も図りつつ、財政運営健全化計画に基づく歳入・歳出両面からの取り組みを進める。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p>
        <a:p>
          <a:r>
            <a:rPr kumimoji="1" lang="ja-JP" altLang="en-US" sz="1400">
              <a:latin typeface="ＭＳ ゴシック" pitchFamily="49" charset="-128"/>
              <a:ea typeface="ＭＳ ゴシック" pitchFamily="49" charset="-128"/>
            </a:rPr>
            <a:t>　今後も赤字や資金不足とならないよう、適正な会計管理に努めていく。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R9" sqref="R9:V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89573447</v>
      </c>
      <c r="BO4" s="393"/>
      <c r="BP4" s="393"/>
      <c r="BQ4" s="393"/>
      <c r="BR4" s="393"/>
      <c r="BS4" s="393"/>
      <c r="BT4" s="393"/>
      <c r="BU4" s="394"/>
      <c r="BV4" s="392">
        <v>80589837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1.6</v>
      </c>
      <c r="CU4" s="399"/>
      <c r="CV4" s="399"/>
      <c r="CW4" s="399"/>
      <c r="CX4" s="399"/>
      <c r="CY4" s="399"/>
      <c r="CZ4" s="399"/>
      <c r="DA4" s="400"/>
      <c r="DB4" s="398">
        <v>1.6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88198883</v>
      </c>
      <c r="BO5" s="430"/>
      <c r="BP5" s="430"/>
      <c r="BQ5" s="430"/>
      <c r="BR5" s="430"/>
      <c r="BS5" s="430"/>
      <c r="BT5" s="430"/>
      <c r="BU5" s="431"/>
      <c r="BV5" s="429">
        <v>79388851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95.2</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1374564</v>
      </c>
      <c r="BO6" s="430"/>
      <c r="BP6" s="430"/>
      <c r="BQ6" s="430"/>
      <c r="BR6" s="430"/>
      <c r="BS6" s="430"/>
      <c r="BT6" s="430"/>
      <c r="BU6" s="431"/>
      <c r="BV6" s="429">
        <v>1200986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100.2</v>
      </c>
      <c r="CU6" s="467"/>
      <c r="CV6" s="467"/>
      <c r="CW6" s="467"/>
      <c r="CX6" s="467"/>
      <c r="CY6" s="467"/>
      <c r="CZ6" s="467"/>
      <c r="DA6" s="468"/>
      <c r="DB6" s="466">
        <v>99.3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627660</v>
      </c>
      <c r="BO7" s="430"/>
      <c r="BP7" s="430"/>
      <c r="BQ7" s="430"/>
      <c r="BR7" s="430"/>
      <c r="BS7" s="430"/>
      <c r="BT7" s="430"/>
      <c r="BU7" s="431"/>
      <c r="BV7" s="429">
        <v>456100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46139455</v>
      </c>
      <c r="CU7" s="430"/>
      <c r="CV7" s="430"/>
      <c r="CW7" s="430"/>
      <c r="CX7" s="430"/>
      <c r="CY7" s="430"/>
      <c r="CZ7" s="430"/>
      <c r="DA7" s="431"/>
      <c r="DB7" s="429">
        <v>45989172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746904</v>
      </c>
      <c r="BO8" s="430"/>
      <c r="BP8" s="430"/>
      <c r="BQ8" s="430"/>
      <c r="BR8" s="430"/>
      <c r="BS8" s="430"/>
      <c r="BT8" s="430"/>
      <c r="BU8" s="431"/>
      <c r="BV8" s="429">
        <v>744886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0.64</v>
      </c>
      <c r="CU8" s="470"/>
      <c r="CV8" s="470"/>
      <c r="CW8" s="470"/>
      <c r="CX8" s="470"/>
      <c r="CY8" s="470"/>
      <c r="CZ8" s="470"/>
      <c r="DA8" s="471"/>
      <c r="DB8" s="469">
        <v>0.64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197422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102</v>
      </c>
      <c r="AV9" s="462"/>
      <c r="AW9" s="462"/>
      <c r="AX9" s="462"/>
      <c r="AY9" s="463" t="s">
        <v>116</v>
      </c>
      <c r="AZ9" s="464"/>
      <c r="BA9" s="464"/>
      <c r="BB9" s="464"/>
      <c r="BC9" s="464"/>
      <c r="BD9" s="464"/>
      <c r="BE9" s="464"/>
      <c r="BF9" s="464"/>
      <c r="BG9" s="464"/>
      <c r="BH9" s="464"/>
      <c r="BI9" s="464"/>
      <c r="BJ9" s="464"/>
      <c r="BK9" s="464"/>
      <c r="BL9" s="464"/>
      <c r="BM9" s="465"/>
      <c r="BN9" s="429">
        <v>2018</v>
      </c>
      <c r="BO9" s="430"/>
      <c r="BP9" s="430"/>
      <c r="BQ9" s="430"/>
      <c r="BR9" s="430"/>
      <c r="BS9" s="430"/>
      <c r="BT9" s="430"/>
      <c r="BU9" s="431"/>
      <c r="BV9" s="429">
        <v>-32212</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17.3</v>
      </c>
      <c r="CU9" s="427"/>
      <c r="CV9" s="427"/>
      <c r="CW9" s="427"/>
      <c r="CX9" s="427"/>
      <c r="CY9" s="427"/>
      <c r="CZ9" s="427"/>
      <c r="DA9" s="428"/>
      <c r="DB9" s="426">
        <v>17.899999999999999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196628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516</v>
      </c>
      <c r="BO10" s="430"/>
      <c r="BP10" s="430"/>
      <c r="BQ10" s="430"/>
      <c r="BR10" s="430"/>
      <c r="BS10" s="430"/>
      <c r="BT10" s="430"/>
      <c r="BU10" s="431"/>
      <c r="BV10" s="429">
        <v>728</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191529</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1900000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189601</v>
      </c>
      <c r="S13" s="514"/>
      <c r="T13" s="514"/>
      <c r="U13" s="514"/>
      <c r="V13" s="515"/>
      <c r="W13" s="445" t="s">
        <v>140</v>
      </c>
      <c r="X13" s="446"/>
      <c r="Y13" s="446"/>
      <c r="Z13" s="446"/>
      <c r="AA13" s="446"/>
      <c r="AB13" s="436"/>
      <c r="AC13" s="480">
        <v>4750</v>
      </c>
      <c r="AD13" s="481"/>
      <c r="AE13" s="481"/>
      <c r="AF13" s="481"/>
      <c r="AG13" s="523"/>
      <c r="AH13" s="480">
        <v>5709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-1897466</v>
      </c>
      <c r="BO13" s="430"/>
      <c r="BP13" s="430"/>
      <c r="BQ13" s="430"/>
      <c r="BR13" s="430"/>
      <c r="BS13" s="430"/>
      <c r="BT13" s="430"/>
      <c r="BU13" s="431"/>
      <c r="BV13" s="429">
        <v>-31484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5.0999999999999996</v>
      </c>
      <c r="CU13" s="427"/>
      <c r="CV13" s="427"/>
      <c r="CW13" s="427"/>
      <c r="CX13" s="427"/>
      <c r="CY13" s="427"/>
      <c r="CZ13" s="427"/>
      <c r="DA13" s="428"/>
      <c r="DB13" s="426">
        <v>4.7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192246</v>
      </c>
      <c r="S14" s="514"/>
      <c r="T14" s="514"/>
      <c r="U14" s="514"/>
      <c r="V14" s="515"/>
      <c r="W14" s="419"/>
      <c r="X14" s="420"/>
      <c r="Y14" s="420"/>
      <c r="Z14" s="420"/>
      <c r="AA14" s="420"/>
      <c r="AB14" s="409"/>
      <c r="AC14" s="516">
        <v>5.2</v>
      </c>
      <c r="AD14" s="517"/>
      <c r="AE14" s="517"/>
      <c r="AF14" s="517"/>
      <c r="AG14" s="518"/>
      <c r="AH14" s="516">
        <v>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37.4</v>
      </c>
      <c r="CU14" s="528"/>
      <c r="CV14" s="528"/>
      <c r="CW14" s="528"/>
      <c r="CX14" s="528"/>
      <c r="CY14" s="528"/>
      <c r="CZ14" s="528"/>
      <c r="DA14" s="529"/>
      <c r="DB14" s="527">
        <v>23.5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190625</v>
      </c>
      <c r="S15" s="514"/>
      <c r="T15" s="514"/>
      <c r="U15" s="514"/>
      <c r="V15" s="515"/>
      <c r="W15" s="445" t="s">
        <v>147</v>
      </c>
      <c r="X15" s="446"/>
      <c r="Y15" s="446"/>
      <c r="Z15" s="446"/>
      <c r="AA15" s="446"/>
      <c r="AB15" s="436"/>
      <c r="AC15" s="480">
        <v>15871</v>
      </c>
      <c r="AD15" s="481"/>
      <c r="AE15" s="481"/>
      <c r="AF15" s="481"/>
      <c r="AG15" s="523"/>
      <c r="AH15" s="480">
        <v>15986</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23460385</v>
      </c>
      <c r="BO15" s="393"/>
      <c r="BP15" s="393"/>
      <c r="BQ15" s="393"/>
      <c r="BR15" s="393"/>
      <c r="BS15" s="393"/>
      <c r="BT15" s="393"/>
      <c r="BU15" s="394"/>
      <c r="BV15" s="392">
        <v>23076073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17.5</v>
      </c>
      <c r="AD16" s="517"/>
      <c r="AE16" s="517"/>
      <c r="AF16" s="517"/>
      <c r="AG16" s="518"/>
      <c r="AH16" s="516">
        <v>17.600000000000001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36763669</v>
      </c>
      <c r="BO16" s="430"/>
      <c r="BP16" s="430"/>
      <c r="BQ16" s="430"/>
      <c r="BR16" s="430"/>
      <c r="BS16" s="430"/>
      <c r="BT16" s="430"/>
      <c r="BU16" s="431"/>
      <c r="BV16" s="429">
        <v>35840019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69932</v>
      </c>
      <c r="AD17" s="481"/>
      <c r="AE17" s="481"/>
      <c r="AF17" s="481"/>
      <c r="AG17" s="523"/>
      <c r="AH17" s="480">
        <v>69191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29962052</v>
      </c>
      <c r="BO17" s="430"/>
      <c r="BP17" s="430"/>
      <c r="BQ17" s="430"/>
      <c r="BR17" s="430"/>
      <c r="BS17" s="430"/>
      <c r="BT17" s="430"/>
      <c r="BU17" s="431"/>
      <c r="BV17" s="429">
        <v>29441774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1023.23</v>
      </c>
      <c r="M18" s="545"/>
      <c r="N18" s="545"/>
      <c r="O18" s="545"/>
      <c r="P18" s="545"/>
      <c r="Q18" s="545"/>
      <c r="R18" s="546"/>
      <c r="S18" s="546"/>
      <c r="T18" s="546"/>
      <c r="U18" s="546"/>
      <c r="V18" s="547"/>
      <c r="W18" s="447"/>
      <c r="X18" s="448"/>
      <c r="Y18" s="448"/>
      <c r="Z18" s="448"/>
      <c r="AA18" s="448"/>
      <c r="AB18" s="439"/>
      <c r="AC18" s="548">
        <v>77.2</v>
      </c>
      <c r="AD18" s="549"/>
      <c r="AE18" s="549"/>
      <c r="AF18" s="549"/>
      <c r="AG18" s="550"/>
      <c r="AH18" s="548">
        <v>76.099999999999994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45079430</v>
      </c>
      <c r="BO18" s="430"/>
      <c r="BP18" s="430"/>
      <c r="BQ18" s="430"/>
      <c r="BR18" s="430"/>
      <c r="BS18" s="430"/>
      <c r="BT18" s="430"/>
      <c r="BU18" s="431"/>
      <c r="BV18" s="429">
        <v>44072292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193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56277579</v>
      </c>
      <c r="BO19" s="430"/>
      <c r="BP19" s="430"/>
      <c r="BQ19" s="430"/>
      <c r="BR19" s="430"/>
      <c r="BS19" s="430"/>
      <c r="BT19" s="430"/>
      <c r="BU19" s="431"/>
      <c r="BV19" s="429">
        <v>53004950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84994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108319376</v>
      </c>
      <c r="BO23" s="430"/>
      <c r="BP23" s="430"/>
      <c r="BQ23" s="430"/>
      <c r="BR23" s="430"/>
      <c r="BS23" s="430"/>
      <c r="BT23" s="430"/>
      <c r="BU23" s="431"/>
      <c r="BV23" s="429">
        <v>104770523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9900</v>
      </c>
      <c r="R24" s="481"/>
      <c r="S24" s="481"/>
      <c r="T24" s="481"/>
      <c r="U24" s="481"/>
      <c r="V24" s="523"/>
      <c r="W24" s="582"/>
      <c r="X24" s="570"/>
      <c r="Y24" s="571"/>
      <c r="Z24" s="479" t="s">
        <v>171</v>
      </c>
      <c r="AA24" s="459"/>
      <c r="AB24" s="459"/>
      <c r="AC24" s="459"/>
      <c r="AD24" s="459"/>
      <c r="AE24" s="459"/>
      <c r="AF24" s="459"/>
      <c r="AG24" s="460"/>
      <c r="AH24" s="480">
        <v>1514</v>
      </c>
      <c r="AI24" s="481"/>
      <c r="AJ24" s="481"/>
      <c r="AK24" s="481"/>
      <c r="AL24" s="523"/>
      <c r="AM24" s="480">
        <v>4932612</v>
      </c>
      <c r="AN24" s="481"/>
      <c r="AO24" s="481"/>
      <c r="AP24" s="481"/>
      <c r="AQ24" s="481"/>
      <c r="AR24" s="523"/>
      <c r="AS24" s="480">
        <v>3258</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82625774</v>
      </c>
      <c r="BO24" s="430"/>
      <c r="BP24" s="430"/>
      <c r="BQ24" s="430"/>
      <c r="BR24" s="430"/>
      <c r="BS24" s="430"/>
      <c r="BT24" s="430"/>
      <c r="BU24" s="431"/>
      <c r="BV24" s="429">
        <v>79126670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2</v>
      </c>
      <c r="M25" s="481"/>
      <c r="N25" s="481"/>
      <c r="O25" s="481"/>
      <c r="P25" s="523"/>
      <c r="Q25" s="480">
        <v>8100</v>
      </c>
      <c r="R25" s="481"/>
      <c r="S25" s="481"/>
      <c r="T25" s="481"/>
      <c r="U25" s="481"/>
      <c r="V25" s="523"/>
      <c r="W25" s="582"/>
      <c r="X25" s="570"/>
      <c r="Y25" s="571"/>
      <c r="Z25" s="479" t="s">
        <v>174</v>
      </c>
      <c r="AA25" s="459"/>
      <c r="AB25" s="459"/>
      <c r="AC25" s="459"/>
      <c r="AD25" s="459"/>
      <c r="AE25" s="459"/>
      <c r="AF25" s="459"/>
      <c r="AG25" s="460"/>
      <c r="AH25" s="480">
        <v>244</v>
      </c>
      <c r="AI25" s="481"/>
      <c r="AJ25" s="481"/>
      <c r="AK25" s="481"/>
      <c r="AL25" s="523"/>
      <c r="AM25" s="480">
        <v>763964</v>
      </c>
      <c r="AN25" s="481"/>
      <c r="AO25" s="481"/>
      <c r="AP25" s="481"/>
      <c r="AQ25" s="481"/>
      <c r="AR25" s="523"/>
      <c r="AS25" s="480">
        <v>3131</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23199703</v>
      </c>
      <c r="BO25" s="393"/>
      <c r="BP25" s="393"/>
      <c r="BQ25" s="393"/>
      <c r="BR25" s="393"/>
      <c r="BS25" s="393"/>
      <c r="BT25" s="393"/>
      <c r="BU25" s="394"/>
      <c r="BV25" s="392">
        <v>22386581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7120</v>
      </c>
      <c r="R26" s="481"/>
      <c r="S26" s="481"/>
      <c r="T26" s="481"/>
      <c r="U26" s="481"/>
      <c r="V26" s="523"/>
      <c r="W26" s="582"/>
      <c r="X26" s="570"/>
      <c r="Y26" s="571"/>
      <c r="Z26" s="479" t="s">
        <v>177</v>
      </c>
      <c r="AA26" s="592"/>
      <c r="AB26" s="592"/>
      <c r="AC26" s="592"/>
      <c r="AD26" s="592"/>
      <c r="AE26" s="592"/>
      <c r="AF26" s="592"/>
      <c r="AG26" s="593"/>
      <c r="AH26" s="480">
        <v>148</v>
      </c>
      <c r="AI26" s="481"/>
      <c r="AJ26" s="481"/>
      <c r="AK26" s="481"/>
      <c r="AL26" s="523"/>
      <c r="AM26" s="480">
        <v>476856</v>
      </c>
      <c r="AN26" s="481"/>
      <c r="AO26" s="481"/>
      <c r="AP26" s="481"/>
      <c r="AQ26" s="481"/>
      <c r="AR26" s="523"/>
      <c r="AS26" s="480">
        <v>3222</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5570</v>
      </c>
      <c r="R27" s="481"/>
      <c r="S27" s="481"/>
      <c r="T27" s="481"/>
      <c r="U27" s="481"/>
      <c r="V27" s="523"/>
      <c r="W27" s="582"/>
      <c r="X27" s="570"/>
      <c r="Y27" s="571"/>
      <c r="Z27" s="479" t="s">
        <v>180</v>
      </c>
      <c r="AA27" s="459"/>
      <c r="AB27" s="459"/>
      <c r="AC27" s="459"/>
      <c r="AD27" s="459"/>
      <c r="AE27" s="459"/>
      <c r="AF27" s="459"/>
      <c r="AG27" s="460"/>
      <c r="AH27" s="480">
        <v>28</v>
      </c>
      <c r="AI27" s="481"/>
      <c r="AJ27" s="481"/>
      <c r="AK27" s="481"/>
      <c r="AL27" s="523"/>
      <c r="AM27" s="480">
        <v>88790</v>
      </c>
      <c r="AN27" s="481"/>
      <c r="AO27" s="481"/>
      <c r="AP27" s="481"/>
      <c r="AQ27" s="481"/>
      <c r="AR27" s="523"/>
      <c r="AS27" s="480">
        <v>3171</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1790091</v>
      </c>
      <c r="BO27" s="606"/>
      <c r="BP27" s="606"/>
      <c r="BQ27" s="606"/>
      <c r="BR27" s="606"/>
      <c r="BS27" s="606"/>
      <c r="BT27" s="606"/>
      <c r="BU27" s="607"/>
      <c r="BV27" s="605">
        <v>1789967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4800</v>
      </c>
      <c r="R28" s="481"/>
      <c r="S28" s="481"/>
      <c r="T28" s="481"/>
      <c r="U28" s="481"/>
      <c r="V28" s="523"/>
      <c r="W28" s="582"/>
      <c r="X28" s="570"/>
      <c r="Y28" s="571"/>
      <c r="Z28" s="479" t="s">
        <v>183</v>
      </c>
      <c r="AA28" s="459"/>
      <c r="AB28" s="459"/>
      <c r="AC28" s="459"/>
      <c r="AD28" s="459"/>
      <c r="AE28" s="459"/>
      <c r="AF28" s="459"/>
      <c r="AG28" s="460"/>
      <c r="AH28" s="480" t="s">
        <v>184</v>
      </c>
      <c r="AI28" s="481"/>
      <c r="AJ28" s="481"/>
      <c r="AK28" s="481"/>
      <c r="AL28" s="523"/>
      <c r="AM28" s="480" t="s">
        <v>184</v>
      </c>
      <c r="AN28" s="481"/>
      <c r="AO28" s="481"/>
      <c r="AP28" s="481"/>
      <c r="AQ28" s="481"/>
      <c r="AR28" s="523"/>
      <c r="AS28" s="480" t="s">
        <v>129</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4446274</v>
      </c>
      <c r="BO28" s="393"/>
      <c r="BP28" s="393"/>
      <c r="BQ28" s="393"/>
      <c r="BR28" s="393"/>
      <c r="BS28" s="393"/>
      <c r="BT28" s="393"/>
      <c r="BU28" s="394"/>
      <c r="BV28" s="392">
        <v>5965758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32</v>
      </c>
      <c r="M29" s="481"/>
      <c r="N29" s="481"/>
      <c r="O29" s="481"/>
      <c r="P29" s="523"/>
      <c r="Q29" s="480">
        <v>4490</v>
      </c>
      <c r="R29" s="481"/>
      <c r="S29" s="481"/>
      <c r="T29" s="481"/>
      <c r="U29" s="481"/>
      <c r="V29" s="523"/>
      <c r="W29" s="583"/>
      <c r="X29" s="584"/>
      <c r="Y29" s="585"/>
      <c r="Z29" s="479" t="s">
        <v>187</v>
      </c>
      <c r="AA29" s="459"/>
      <c r="AB29" s="459"/>
      <c r="AC29" s="459"/>
      <c r="AD29" s="459"/>
      <c r="AE29" s="459"/>
      <c r="AF29" s="459"/>
      <c r="AG29" s="460"/>
      <c r="AH29" s="480">
        <v>1542</v>
      </c>
      <c r="AI29" s="481"/>
      <c r="AJ29" s="481"/>
      <c r="AK29" s="481"/>
      <c r="AL29" s="523"/>
      <c r="AM29" s="480">
        <v>5021402</v>
      </c>
      <c r="AN29" s="481"/>
      <c r="AO29" s="481"/>
      <c r="AP29" s="481"/>
      <c r="AQ29" s="481"/>
      <c r="AR29" s="523"/>
      <c r="AS29" s="480">
        <v>3256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4307411</v>
      </c>
      <c r="BO29" s="430"/>
      <c r="BP29" s="430"/>
      <c r="BQ29" s="430"/>
      <c r="BR29" s="430"/>
      <c r="BS29" s="430"/>
      <c r="BT29" s="430"/>
      <c r="BU29" s="431"/>
      <c r="BV29" s="429">
        <v>5815782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14483056</v>
      </c>
      <c r="BO30" s="606"/>
      <c r="BP30" s="606"/>
      <c r="BQ30" s="606"/>
      <c r="BR30" s="606"/>
      <c r="BS30" s="606"/>
      <c r="BT30" s="606"/>
      <c r="BU30" s="607"/>
      <c r="BV30" s="605">
        <v>15057580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200</v>
      </c>
      <c r="AN33" s="453"/>
      <c r="AO33" s="418" t="s">
        <v>199</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9</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13</v>
      </c>
      <c r="BF34" s="618"/>
      <c r="BG34" s="619" t="str">
        <f>IF('各会計、関係団体の財政状況及び健全化判断比率'!B37="","",'各会計、関係団体の財政状況及び健全化判断比率'!B37)</f>
        <v>国民宿舎特別会計</v>
      </c>
      <c r="BH34" s="619"/>
      <c r="BI34" s="619"/>
      <c r="BJ34" s="619"/>
      <c r="BK34" s="619"/>
      <c r="BL34" s="619"/>
      <c r="BM34" s="619"/>
      <c r="BN34" s="619"/>
      <c r="BO34" s="619"/>
      <c r="BP34" s="619"/>
      <c r="BQ34" s="619"/>
      <c r="BR34" s="619"/>
      <c r="BS34" s="619"/>
      <c r="BT34" s="619"/>
      <c r="BU34" s="619"/>
      <c r="BV34" s="214"/>
      <c r="BW34" s="618">
        <f>IF(BY34="","",MAX(C34:D43,U34:V43,AM34:AN43,BE34:BF43)+1)</f>
        <v>16</v>
      </c>
      <c r="BX34" s="618"/>
      <c r="BY34" s="619" t="str">
        <f>IF('各会計、関係団体の財政状況及び健全化判断比率'!B68="","",'各会計、関係団体の財政状況及び健全化判断比率'!B68)</f>
        <v>宇部・阿知須公共下水道組合（宇部・阿知須公共下水道組合会計）</v>
      </c>
      <c r="BZ34" s="619"/>
      <c r="CA34" s="619"/>
      <c r="CB34" s="619"/>
      <c r="CC34" s="619"/>
      <c r="CD34" s="619"/>
      <c r="CE34" s="619"/>
      <c r="CF34" s="619"/>
      <c r="CG34" s="619"/>
      <c r="CH34" s="619"/>
      <c r="CI34" s="619"/>
      <c r="CJ34" s="619"/>
      <c r="CK34" s="619"/>
      <c r="CL34" s="619"/>
      <c r="CM34" s="619"/>
      <c r="CN34" s="214"/>
      <c r="CO34" s="618">
        <f>IF(CQ34="","",MAX(C34:D43,U34:V43,AM34:AN43,BE34:BF43,BW34:BX43)+1)</f>
        <v>26</v>
      </c>
      <c r="CP34" s="618"/>
      <c r="CQ34" s="619" t="str">
        <f>IF('各会計、関係団体の財政状況及び健全化判断比率'!BS7="","",'各会計、関係団体の財政状況及び健全化判断比率'!BS7)</f>
        <v>山口観光コンベンション協会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地域下水道事業特別会計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10</v>
      </c>
      <c r="AN35" s="618"/>
      <c r="AO35" s="619" t="str">
        <f>IF('各会計、関係団体の財政状況及び健全化判断比率'!B34="","",'各会計、関係団体の財政状況及び健全化判断比率'!B34)</f>
        <v>公共下水道事業会計</v>
      </c>
      <c r="AP35" s="619"/>
      <c r="AQ35" s="619"/>
      <c r="AR35" s="619"/>
      <c r="AS35" s="619"/>
      <c r="AT35" s="619"/>
      <c r="AU35" s="619"/>
      <c r="AV35" s="619"/>
      <c r="AW35" s="619"/>
      <c r="AX35" s="619"/>
      <c r="AY35" s="619"/>
      <c r="AZ35" s="619"/>
      <c r="BA35" s="619"/>
      <c r="BB35" s="619"/>
      <c r="BC35" s="619"/>
      <c r="BD35" s="214"/>
      <c r="BE35" s="618">
        <f t="shared" ref="BE35:BE43" si="1">IF(BG35="","",BE34+1)</f>
        <v>14</v>
      </c>
      <c r="BF35" s="618"/>
      <c r="BG35" s="619" t="str">
        <f>IF('各会計、関係団体の財政状況及び健全化判断比率'!B38="","",'各会計、関係団体の財政状況及び健全化判断比率'!B38)</f>
        <v>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17</v>
      </c>
      <c r="BX35" s="618"/>
      <c r="BY35" s="619" t="str">
        <f>IF('各会計、関係団体の財政状況及び健全化判断比率'!B69="","",'各会計、関係団体の財政状況及び健全化判断比率'!B69)</f>
        <v>山口県市町総合事務組合（一般会計）</v>
      </c>
      <c r="BZ35" s="619"/>
      <c r="CA35" s="619"/>
      <c r="CB35" s="619"/>
      <c r="CC35" s="619"/>
      <c r="CD35" s="619"/>
      <c r="CE35" s="619"/>
      <c r="CF35" s="619"/>
      <c r="CG35" s="619"/>
      <c r="CH35" s="619"/>
      <c r="CI35" s="619"/>
      <c r="CJ35" s="619"/>
      <c r="CK35" s="619"/>
      <c r="CL35" s="619"/>
      <c r="CM35" s="619"/>
      <c r="CN35" s="214"/>
      <c r="CO35" s="618">
        <f t="shared" ref="CO35:CO43" si="3">IF(CQ35="","",CO34+1)</f>
        <v>27</v>
      </c>
      <c r="CP35" s="618"/>
      <c r="CQ35" s="619" t="str">
        <f>IF('各会計、関係団体の財政状況及び健全化判断比率'!BS8="","",'各会計、関係団体の財政状況及び健全化判断比率'!BS8)</f>
        <v>山口市文化振興財団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特別林野特別会計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11</v>
      </c>
      <c r="AN36" s="618"/>
      <c r="AO36" s="619" t="str">
        <f>IF('各会計、関係団体の財政状況及び健全化判断比率'!B35="","",'各会計、関係団体の財政状況及び健全化判断比率'!B35)</f>
        <v>農業集落排水事業会計</v>
      </c>
      <c r="AP36" s="619"/>
      <c r="AQ36" s="619"/>
      <c r="AR36" s="619"/>
      <c r="AS36" s="619"/>
      <c r="AT36" s="619"/>
      <c r="AU36" s="619"/>
      <c r="AV36" s="619"/>
      <c r="AW36" s="619"/>
      <c r="AX36" s="619"/>
      <c r="AY36" s="619"/>
      <c r="AZ36" s="619"/>
      <c r="BA36" s="619"/>
      <c r="BB36" s="619"/>
      <c r="BC36" s="619"/>
      <c r="BD36" s="214"/>
      <c r="BE36" s="618">
        <f t="shared" si="1"/>
        <v>15</v>
      </c>
      <c r="BF36" s="618"/>
      <c r="BG36" s="619" t="str">
        <f>IF('各会計、関係団体の財政状況及び健全化判断比率'!B39="","",'各会計、関係団体の財政状況及び健全化判断比率'!B39)</f>
        <v>鋳銭司第二団地整備事業特別会計</v>
      </c>
      <c r="BH36" s="619"/>
      <c r="BI36" s="619"/>
      <c r="BJ36" s="619"/>
      <c r="BK36" s="619"/>
      <c r="BL36" s="619"/>
      <c r="BM36" s="619"/>
      <c r="BN36" s="619"/>
      <c r="BO36" s="619"/>
      <c r="BP36" s="619"/>
      <c r="BQ36" s="619"/>
      <c r="BR36" s="619"/>
      <c r="BS36" s="619"/>
      <c r="BT36" s="619"/>
      <c r="BU36" s="619"/>
      <c r="BV36" s="214"/>
      <c r="BW36" s="618">
        <f t="shared" si="2"/>
        <v>18</v>
      </c>
      <c r="BX36" s="618"/>
      <c r="BY36" s="619" t="str">
        <f>IF('各会計、関係団体の財政状況及び健全化判断比率'!B70="","",'各会計、関係団体の財政状況及び健全化判断比率'!B70)</f>
        <v>山口県市町総合事務組合（退職手当特別会計）</v>
      </c>
      <c r="BZ36" s="619"/>
      <c r="CA36" s="619"/>
      <c r="CB36" s="619"/>
      <c r="CC36" s="619"/>
      <c r="CD36" s="619"/>
      <c r="CE36" s="619"/>
      <c r="CF36" s="619"/>
      <c r="CG36" s="619"/>
      <c r="CH36" s="619"/>
      <c r="CI36" s="619"/>
      <c r="CJ36" s="619"/>
      <c r="CK36" s="619"/>
      <c r="CL36" s="619"/>
      <c r="CM36" s="619"/>
      <c r="CN36" s="214"/>
      <c r="CO36" s="618">
        <f t="shared" si="3"/>
        <v>28</v>
      </c>
      <c r="CP36" s="618"/>
      <c r="CQ36" s="619" t="str">
        <f>IF('各会計、関係団体の財政状況及び健全化判断比率'!BS9="","",'各会計、関係団体の財政状況及び健全化判断比率'!BS9)</f>
        <v>街づくり山口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介護サービス事業特別会計</v>
      </c>
      <c r="X37" s="619"/>
      <c r="Y37" s="619"/>
      <c r="Z37" s="619"/>
      <c r="AA37" s="619"/>
      <c r="AB37" s="619"/>
      <c r="AC37" s="619"/>
      <c r="AD37" s="619"/>
      <c r="AE37" s="619"/>
      <c r="AF37" s="619"/>
      <c r="AG37" s="619"/>
      <c r="AH37" s="619"/>
      <c r="AI37" s="619"/>
      <c r="AJ37" s="619"/>
      <c r="AK37" s="619"/>
      <c r="AL37" s="214"/>
      <c r="AM37" s="618">
        <f t="shared" si="0"/>
        <v>12</v>
      </c>
      <c r="AN37" s="618"/>
      <c r="AO37" s="619" t="str">
        <f>IF('各会計、関係団体の財政状況及び健全化判断比率'!B36="","",'各会計、関係団体の財政状況及び健全化判断比率'!B36)</f>
        <v>漁業集落排水事業会計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19</v>
      </c>
      <c r="BX37" s="618"/>
      <c r="BY37" s="619" t="str">
        <f>IF('各会計、関係団体の財政状況及び健全化判断比率'!B71="","",'各会計、関係団体の財政状況及び健全化判断比率'!B71)</f>
        <v>山口県市町総合事務組合（消防団補償等特別会計）</v>
      </c>
      <c r="BZ37" s="619"/>
      <c r="CA37" s="619"/>
      <c r="CB37" s="619"/>
      <c r="CC37" s="619"/>
      <c r="CD37" s="619"/>
      <c r="CE37" s="619"/>
      <c r="CF37" s="619"/>
      <c r="CG37" s="619"/>
      <c r="CH37" s="619"/>
      <c r="CI37" s="619"/>
      <c r="CJ37" s="619"/>
      <c r="CK37" s="619"/>
      <c r="CL37" s="619"/>
      <c r="CM37" s="619"/>
      <c r="CN37" s="214"/>
      <c r="CO37" s="618">
        <f t="shared" si="3"/>
        <v>29</v>
      </c>
      <c r="CP37" s="618"/>
      <c r="CQ37" s="619" t="str">
        <f>IF('各会計、関係団体の財政状況及び健全化判断比率'!BS10="","",'各会計、関係団体の財政状況及び健全化判断比率'!BS10)</f>
        <v>阿知須まちづくり財団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8</v>
      </c>
      <c r="V38" s="618"/>
      <c r="W38" s="619" t="str">
        <f>IF('各会計、関係団体の財政状況及び健全化判断比率'!B32="","",'各会計、関係団体の財政状況及び健全化判断比率'!B32)</f>
        <v>駐車場事業特別会計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20</v>
      </c>
      <c r="BX38" s="618"/>
      <c r="BY38" s="619" t="str">
        <f>IF('各会計、関係団体の財政状況及び健全化判断比率'!B72="","",'各会計、関係団体の財政状況及び健全化判断比率'!B72)</f>
        <v>山口県市町総合事務組合（非常勤職員公務災害補償特別会計）</v>
      </c>
      <c r="BZ38" s="619"/>
      <c r="CA38" s="619"/>
      <c r="CB38" s="619"/>
      <c r="CC38" s="619"/>
      <c r="CD38" s="619"/>
      <c r="CE38" s="619"/>
      <c r="CF38" s="619"/>
      <c r="CG38" s="619"/>
      <c r="CH38" s="619"/>
      <c r="CI38" s="619"/>
      <c r="CJ38" s="619"/>
      <c r="CK38" s="619"/>
      <c r="CL38" s="619"/>
      <c r="CM38" s="619"/>
      <c r="CN38" s="214"/>
      <c r="CO38" s="618">
        <f t="shared" si="3"/>
        <v>30</v>
      </c>
      <c r="CP38" s="618"/>
      <c r="CQ38" s="619" t="str">
        <f>IF('各会計、関係団体の財政状況及び健全化判断比率'!BS11="","",'各会計、関係団体の財政状況及び健全化判断比率'!BS11)</f>
        <v>阿知須まち開発</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21</v>
      </c>
      <c r="BX39" s="618"/>
      <c r="BY39" s="619" t="str">
        <f>IF('各会計、関係団体の財政状況及び健全化判断比率'!B73="","",'各会計、関係団体の財政状況及び健全化判断比率'!B73)</f>
        <v>山口県市町総合事務組合（山口県市町公平委員会特別会計）</v>
      </c>
      <c r="BZ39" s="619"/>
      <c r="CA39" s="619"/>
      <c r="CB39" s="619"/>
      <c r="CC39" s="619"/>
      <c r="CD39" s="619"/>
      <c r="CE39" s="619"/>
      <c r="CF39" s="619"/>
      <c r="CG39" s="619"/>
      <c r="CH39" s="619"/>
      <c r="CI39" s="619"/>
      <c r="CJ39" s="619"/>
      <c r="CK39" s="619"/>
      <c r="CL39" s="619"/>
      <c r="CM39" s="619"/>
      <c r="CN39" s="214"/>
      <c r="CO39" s="618">
        <f t="shared" si="3"/>
        <v>31</v>
      </c>
      <c r="CP39" s="618"/>
      <c r="CQ39" s="619" t="str">
        <f>IF('各会計、関係団体の財政状況及び健全化判断比率'!BS12="","",'各会計、関係団体の財政状況及び健全化判断比率'!BS12)</f>
        <v>山口市徳地農業公社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22</v>
      </c>
      <c r="BX40" s="618"/>
      <c r="BY40" s="619" t="str">
        <f>IF('各会計、関係団体の財政状況及び健全化判断比率'!B74="","",'各会計、関係団体の財政状況及び健全化判断比率'!B74)</f>
        <v>山口県市町総合事務組合（交通災害共済特別会計）</v>
      </c>
      <c r="BZ40" s="619"/>
      <c r="CA40" s="619"/>
      <c r="CB40" s="619"/>
      <c r="CC40" s="619"/>
      <c r="CD40" s="619"/>
      <c r="CE40" s="619"/>
      <c r="CF40" s="619"/>
      <c r="CG40" s="619"/>
      <c r="CH40" s="619"/>
      <c r="CI40" s="619"/>
      <c r="CJ40" s="619"/>
      <c r="CK40" s="619"/>
      <c r="CL40" s="619"/>
      <c r="CM40" s="619"/>
      <c r="CN40" s="214"/>
      <c r="CO40" s="618">
        <f t="shared" si="3"/>
        <v>32</v>
      </c>
      <c r="CP40" s="618"/>
      <c r="CQ40" s="619" t="str">
        <f>IF('各会計、関係団体の財政状況及び健全化判断比率'!BS13="","",'各会計、関係団体の財政状況及び健全化判断比率'!BS13)</f>
        <v>ちょうげん</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23</v>
      </c>
      <c r="BX41" s="618"/>
      <c r="BY41" s="619" t="str">
        <f>IF('各会計、関係団体の財政状況及び健全化判断比率'!B75="","",'各会計、関係団体の財政状況及び健全化判断比率'!B75)</f>
        <v>山口県市町総合事務組合（山口県自治会館管理特別会計）</v>
      </c>
      <c r="BZ41" s="619"/>
      <c r="CA41" s="619"/>
      <c r="CB41" s="619"/>
      <c r="CC41" s="619"/>
      <c r="CD41" s="619"/>
      <c r="CE41" s="619"/>
      <c r="CF41" s="619"/>
      <c r="CG41" s="619"/>
      <c r="CH41" s="619"/>
      <c r="CI41" s="619"/>
      <c r="CJ41" s="619"/>
      <c r="CK41" s="619"/>
      <c r="CL41" s="619"/>
      <c r="CM41" s="619"/>
      <c r="CN41" s="214"/>
      <c r="CO41" s="618">
        <f t="shared" si="3"/>
        <v>33</v>
      </c>
      <c r="CP41" s="618"/>
      <c r="CQ41" s="619" t="str">
        <f>IF('各会計、関係団体の財政状況及び健全化判断比率'!BS14="","",'各会計、関係団体の財政状況及び健全化判断比率'!BS14)</f>
        <v>ふるさと振興公社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24</v>
      </c>
      <c r="BX42" s="618"/>
      <c r="BY42" s="619" t="str">
        <f>IF('各会計、関係団体の財政状況及び健全化判断比率'!B76="","",'各会計、関係団体の財政状況及び健全化判断比率'!B76)</f>
        <v>山口県後期高齢者医療広域連合（一般会計）</v>
      </c>
      <c r="BZ42" s="619"/>
      <c r="CA42" s="619"/>
      <c r="CB42" s="619"/>
      <c r="CC42" s="619"/>
      <c r="CD42" s="619"/>
      <c r="CE42" s="619"/>
      <c r="CF42" s="619"/>
      <c r="CG42" s="619"/>
      <c r="CH42" s="619"/>
      <c r="CI42" s="619"/>
      <c r="CJ42" s="619"/>
      <c r="CK42" s="619"/>
      <c r="CL42" s="619"/>
      <c r="CM42" s="619"/>
      <c r="CN42" s="214"/>
      <c r="CO42" s="618">
        <f t="shared" si="3"/>
        <v>34</v>
      </c>
      <c r="CP42" s="618"/>
      <c r="CQ42" s="619" t="str">
        <f>IF('各会計、関係団体の財政状況及び健全化判断比率'!BS15="","",'各会計、関係団体の財政状況及び健全化判断比率'!BS15)</f>
        <v>願成就</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25</v>
      </c>
      <c r="BX43" s="618"/>
      <c r="BY43" s="619" t="str">
        <f>IF('各会計、関係団体の財政状況及び健全化判断比率'!B77="","",'各会計、関係団体の財政状況及び健全化判断比率'!B77)</f>
        <v>山口県後期高齢者医療広域連合（後期高齢者医療特別会計）</v>
      </c>
      <c r="BZ43" s="619"/>
      <c r="CA43" s="619"/>
      <c r="CB43" s="619"/>
      <c r="CC43" s="619"/>
      <c r="CD43" s="619"/>
      <c r="CE43" s="619"/>
      <c r="CF43" s="619"/>
      <c r="CG43" s="619"/>
      <c r="CH43" s="619"/>
      <c r="CI43" s="619"/>
      <c r="CJ43" s="619"/>
      <c r="CK43" s="619"/>
      <c r="CL43" s="619"/>
      <c r="CM43" s="619"/>
      <c r="CN43" s="214"/>
      <c r="CO43" s="618">
        <f t="shared" si="3"/>
        <v>35</v>
      </c>
      <c r="CP43" s="618"/>
      <c r="CQ43" s="619" t="str">
        <f>IF('各会計、関係団体の財政状況及び健全化判断比率'!BS16="","",'各会計、関係団体の財政状況及び健全化判断比率'!BS16)</f>
        <v>山口県ニューメディア推進財団</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ZM9ooS0q3k+1KMdaEtG1HiOEXW8KxKwtvlHWPNvdN7a+PD3bYemRrQJCQyJSZ5JtWTZQzMFAgdirbAOLuTjXg==" saltValue="ZtEIhGKcAHmwJFCebETs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0" t="s">
        <v>579</v>
      </c>
      <c r="D34" s="1210"/>
      <c r="E34" s="1211"/>
      <c r="F34" s="32">
        <v>6.02</v>
      </c>
      <c r="G34" s="33">
        <v>6.6</v>
      </c>
      <c r="H34" s="33">
        <v>6.53</v>
      </c>
      <c r="I34" s="33">
        <v>6.38</v>
      </c>
      <c r="J34" s="34">
        <v>6.55</v>
      </c>
      <c r="K34" s="22"/>
      <c r="L34" s="22"/>
      <c r="M34" s="22"/>
      <c r="N34" s="22"/>
      <c r="O34" s="22"/>
      <c r="P34" s="22"/>
    </row>
    <row r="35" spans="1:16" ht="39" customHeight="1" x14ac:dyDescent="0.15">
      <c r="A35" s="22"/>
      <c r="B35" s="35"/>
      <c r="C35" s="1204" t="s">
        <v>580</v>
      </c>
      <c r="D35" s="1205"/>
      <c r="E35" s="1206"/>
      <c r="F35" s="36">
        <v>1.47</v>
      </c>
      <c r="G35" s="37">
        <v>1.54</v>
      </c>
      <c r="H35" s="37">
        <v>1.41</v>
      </c>
      <c r="I35" s="37">
        <v>1.74</v>
      </c>
      <c r="J35" s="38">
        <v>1.96</v>
      </c>
      <c r="K35" s="22"/>
      <c r="L35" s="22"/>
      <c r="M35" s="22"/>
      <c r="N35" s="22"/>
      <c r="O35" s="22"/>
      <c r="P35" s="22"/>
    </row>
    <row r="36" spans="1:16" ht="39" customHeight="1" x14ac:dyDescent="0.15">
      <c r="A36" s="22"/>
      <c r="B36" s="35"/>
      <c r="C36" s="1204" t="s">
        <v>581</v>
      </c>
      <c r="D36" s="1205"/>
      <c r="E36" s="1206"/>
      <c r="F36" s="36">
        <v>1.65</v>
      </c>
      <c r="G36" s="37">
        <v>1.64</v>
      </c>
      <c r="H36" s="37">
        <v>1.69</v>
      </c>
      <c r="I36" s="37">
        <v>1.61</v>
      </c>
      <c r="J36" s="38">
        <v>1.61</v>
      </c>
      <c r="K36" s="22"/>
      <c r="L36" s="22"/>
      <c r="M36" s="22"/>
      <c r="N36" s="22"/>
      <c r="O36" s="22"/>
      <c r="P36" s="22"/>
    </row>
    <row r="37" spans="1:16" ht="39" customHeight="1" x14ac:dyDescent="0.15">
      <c r="A37" s="22"/>
      <c r="B37" s="35"/>
      <c r="C37" s="1204" t="s">
        <v>582</v>
      </c>
      <c r="D37" s="1205"/>
      <c r="E37" s="1206"/>
      <c r="F37" s="36">
        <v>1.05</v>
      </c>
      <c r="G37" s="37">
        <v>1.18</v>
      </c>
      <c r="H37" s="37">
        <v>0.75</v>
      </c>
      <c r="I37" s="37">
        <v>1.01</v>
      </c>
      <c r="J37" s="38">
        <v>1.08</v>
      </c>
      <c r="K37" s="22"/>
      <c r="L37" s="22"/>
      <c r="M37" s="22"/>
      <c r="N37" s="22"/>
      <c r="O37" s="22"/>
      <c r="P37" s="22"/>
    </row>
    <row r="38" spans="1:16" ht="39" customHeight="1" x14ac:dyDescent="0.15">
      <c r="A38" s="22"/>
      <c r="B38" s="35"/>
      <c r="C38" s="1204" t="s">
        <v>583</v>
      </c>
      <c r="D38" s="1205"/>
      <c r="E38" s="1206"/>
      <c r="F38" s="36">
        <v>1.24</v>
      </c>
      <c r="G38" s="37">
        <v>1.2</v>
      </c>
      <c r="H38" s="37">
        <v>2.4700000000000002</v>
      </c>
      <c r="I38" s="37">
        <v>0.81</v>
      </c>
      <c r="J38" s="38">
        <v>0.31</v>
      </c>
      <c r="K38" s="22"/>
      <c r="L38" s="22"/>
      <c r="M38" s="22"/>
      <c r="N38" s="22"/>
      <c r="O38" s="22"/>
      <c r="P38" s="22"/>
    </row>
    <row r="39" spans="1:16" ht="39" customHeight="1" x14ac:dyDescent="0.15">
      <c r="A39" s="22"/>
      <c r="B39" s="35"/>
      <c r="C39" s="1204" t="s">
        <v>584</v>
      </c>
      <c r="D39" s="1205"/>
      <c r="E39" s="1206"/>
      <c r="F39" s="36" t="s">
        <v>530</v>
      </c>
      <c r="G39" s="37" t="s">
        <v>530</v>
      </c>
      <c r="H39" s="37" t="s">
        <v>530</v>
      </c>
      <c r="I39" s="37">
        <v>0.1</v>
      </c>
      <c r="J39" s="38">
        <v>0.11</v>
      </c>
      <c r="K39" s="22"/>
      <c r="L39" s="22"/>
      <c r="M39" s="22"/>
      <c r="N39" s="22"/>
      <c r="O39" s="22"/>
      <c r="P39" s="22"/>
    </row>
    <row r="40" spans="1:16" ht="39" customHeight="1" x14ac:dyDescent="0.15">
      <c r="A40" s="22"/>
      <c r="B40" s="35"/>
      <c r="C40" s="1204" t="s">
        <v>585</v>
      </c>
      <c r="D40" s="1205"/>
      <c r="E40" s="1206"/>
      <c r="F40" s="36">
        <v>0.02</v>
      </c>
      <c r="G40" s="37">
        <v>0.02</v>
      </c>
      <c r="H40" s="37">
        <v>0.06</v>
      </c>
      <c r="I40" s="37">
        <v>0.02</v>
      </c>
      <c r="J40" s="38">
        <v>0.09</v>
      </c>
      <c r="K40" s="22"/>
      <c r="L40" s="22"/>
      <c r="M40" s="22"/>
      <c r="N40" s="22"/>
      <c r="O40" s="22"/>
      <c r="P40" s="22"/>
    </row>
    <row r="41" spans="1:16" ht="39" customHeight="1" x14ac:dyDescent="0.15">
      <c r="A41" s="22"/>
      <c r="B41" s="35"/>
      <c r="C41" s="1204" t="s">
        <v>586</v>
      </c>
      <c r="D41" s="1205"/>
      <c r="E41" s="1206"/>
      <c r="F41" s="36">
        <v>0.05</v>
      </c>
      <c r="G41" s="37">
        <v>0.04</v>
      </c>
      <c r="H41" s="37">
        <v>0.04</v>
      </c>
      <c r="I41" s="37">
        <v>0.04</v>
      </c>
      <c r="J41" s="38">
        <v>0.04</v>
      </c>
      <c r="K41" s="22"/>
      <c r="L41" s="22"/>
      <c r="M41" s="22"/>
      <c r="N41" s="22"/>
      <c r="O41" s="22"/>
      <c r="P41" s="22"/>
    </row>
    <row r="42" spans="1:16" ht="39" customHeight="1" x14ac:dyDescent="0.15">
      <c r="A42" s="22"/>
      <c r="B42" s="39"/>
      <c r="C42" s="1204" t="s">
        <v>587</v>
      </c>
      <c r="D42" s="1205"/>
      <c r="E42" s="1206"/>
      <c r="F42" s="36" t="s">
        <v>530</v>
      </c>
      <c r="G42" s="37" t="s">
        <v>530</v>
      </c>
      <c r="H42" s="37" t="s">
        <v>530</v>
      </c>
      <c r="I42" s="37" t="s">
        <v>530</v>
      </c>
      <c r="J42" s="38" t="s">
        <v>530</v>
      </c>
      <c r="K42" s="22"/>
      <c r="L42" s="22"/>
      <c r="M42" s="22"/>
      <c r="N42" s="22"/>
      <c r="O42" s="22"/>
      <c r="P42" s="22"/>
    </row>
    <row r="43" spans="1:16" ht="39" customHeight="1" thickBot="1" x14ac:dyDescent="0.2">
      <c r="A43" s="22"/>
      <c r="B43" s="40"/>
      <c r="C43" s="1207" t="s">
        <v>588</v>
      </c>
      <c r="D43" s="1208"/>
      <c r="E43" s="1209"/>
      <c r="F43" s="41">
        <v>0.05</v>
      </c>
      <c r="G43" s="42">
        <v>0.02</v>
      </c>
      <c r="H43" s="42">
        <v>0.28999999999999998</v>
      </c>
      <c r="I43" s="42">
        <v>0.01</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UX1FT0J1HIxMWsSUlWICypntUnOi2SSMC/M+WPqB2JnJ3zpwk2lYOHLz4vwhzI6dpm+xiMfCBILCcAaRwSYqQ==" saltValue="KkTtSrIWsLI/qponqDH7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O62" sqref="O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8979</v>
      </c>
      <c r="L45" s="60">
        <v>9211</v>
      </c>
      <c r="M45" s="60">
        <v>9309</v>
      </c>
      <c r="N45" s="60">
        <v>9562</v>
      </c>
      <c r="O45" s="61">
        <v>9829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530</v>
      </c>
      <c r="L46" s="64" t="s">
        <v>530</v>
      </c>
      <c r="M46" s="64" t="s">
        <v>530</v>
      </c>
      <c r="N46" s="64" t="s">
        <v>530</v>
      </c>
      <c r="O46" s="65" t="s">
        <v>530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530</v>
      </c>
      <c r="L47" s="64" t="s">
        <v>530</v>
      </c>
      <c r="M47" s="64" t="s">
        <v>530</v>
      </c>
      <c r="N47" s="64" t="s">
        <v>530</v>
      </c>
      <c r="O47" s="65" t="s">
        <v>530</v>
      </c>
      <c r="P47" s="48"/>
      <c r="Q47" s="48"/>
      <c r="R47" s="48"/>
      <c r="S47" s="48"/>
      <c r="T47" s="48"/>
      <c r="U47" s="48"/>
    </row>
    <row r="48" spans="1:21" ht="30.75" customHeight="1" x14ac:dyDescent="0.15">
      <c r="A48" s="48"/>
      <c r="B48" s="1214"/>
      <c r="C48" s="1215"/>
      <c r="D48" s="62"/>
      <c r="E48" s="1220" t="s">
        <v>15</v>
      </c>
      <c r="F48" s="1220"/>
      <c r="G48" s="1220"/>
      <c r="H48" s="1220"/>
      <c r="I48" s="1220"/>
      <c r="J48" s="1221"/>
      <c r="K48" s="63">
        <v>2117</v>
      </c>
      <c r="L48" s="64">
        <v>2070</v>
      </c>
      <c r="M48" s="64">
        <v>1914</v>
      </c>
      <c r="N48" s="64">
        <v>1899</v>
      </c>
      <c r="O48" s="65">
        <v>1864</v>
      </c>
      <c r="P48" s="48"/>
      <c r="Q48" s="48"/>
      <c r="R48" s="48"/>
      <c r="S48" s="48"/>
      <c r="T48" s="48"/>
      <c r="U48" s="48"/>
    </row>
    <row r="49" spans="1:21" ht="30.75" customHeight="1" x14ac:dyDescent="0.15">
      <c r="A49" s="48"/>
      <c r="B49" s="1214"/>
      <c r="C49" s="1215"/>
      <c r="D49" s="62"/>
      <c r="E49" s="1220" t="s">
        <v>16</v>
      </c>
      <c r="F49" s="1220"/>
      <c r="G49" s="1220"/>
      <c r="H49" s="1220"/>
      <c r="I49" s="1220"/>
      <c r="J49" s="1221"/>
      <c r="K49" s="63">
        <v>175</v>
      </c>
      <c r="L49" s="64">
        <v>162</v>
      </c>
      <c r="M49" s="64">
        <v>160</v>
      </c>
      <c r="N49" s="64">
        <v>167</v>
      </c>
      <c r="O49" s="65">
        <v>175</v>
      </c>
      <c r="P49" s="48"/>
      <c r="Q49" s="48"/>
      <c r="R49" s="48"/>
      <c r="S49" s="48"/>
      <c r="T49" s="48"/>
      <c r="U49" s="48"/>
    </row>
    <row r="50" spans="1:21" ht="30.75" customHeight="1" x14ac:dyDescent="0.15">
      <c r="A50" s="48"/>
      <c r="B50" s="1214"/>
      <c r="C50" s="1215"/>
      <c r="D50" s="62"/>
      <c r="E50" s="1220" t="s">
        <v>17</v>
      </c>
      <c r="F50" s="1220"/>
      <c r="G50" s="1220"/>
      <c r="H50" s="1220"/>
      <c r="I50" s="1220"/>
      <c r="J50" s="1221"/>
      <c r="K50" s="63">
        <v>126</v>
      </c>
      <c r="L50" s="64">
        <v>187</v>
      </c>
      <c r="M50" s="64">
        <v>141</v>
      </c>
      <c r="N50" s="64">
        <v>221</v>
      </c>
      <c r="O50" s="65">
        <v>222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530</v>
      </c>
      <c r="L51" s="64" t="s">
        <v>530</v>
      </c>
      <c r="M51" s="64" t="s">
        <v>530</v>
      </c>
      <c r="N51" s="64" t="s">
        <v>530</v>
      </c>
      <c r="O51" s="65" t="s">
        <v>530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9703</v>
      </c>
      <c r="L52" s="64">
        <v>10034</v>
      </c>
      <c r="M52" s="64">
        <v>9848</v>
      </c>
      <c r="N52" s="64">
        <v>9828</v>
      </c>
      <c r="O52" s="65">
        <v>9955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1694</v>
      </c>
      <c r="L53" s="69">
        <v>1596</v>
      </c>
      <c r="M53" s="69">
        <v>1676</v>
      </c>
      <c r="N53" s="69">
        <v>2021</v>
      </c>
      <c r="O53" s="70">
        <v>2135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8" t="s">
        <v>25</v>
      </c>
      <c r="C57" s="1229"/>
      <c r="D57" s="1232" t="s">
        <v>26</v>
      </c>
      <c r="E57" s="1233"/>
      <c r="F57" s="1233"/>
      <c r="G57" s="1233"/>
      <c r="H57" s="1233"/>
      <c r="I57" s="1233"/>
      <c r="J57" s="1234"/>
      <c r="K57" s="83">
        <v>0</v>
      </c>
      <c r="L57" s="84">
        <v>0</v>
      </c>
      <c r="M57" s="84">
        <v>0</v>
      </c>
      <c r="N57" s="84">
        <v>0</v>
      </c>
      <c r="O57" s="85">
        <v>0</v>
      </c>
    </row>
    <row r="58" spans="1:21" ht="31.5" customHeight="1" thickBot="1" x14ac:dyDescent="0.2">
      <c r="B58" s="1230"/>
      <c r="C58" s="1231"/>
      <c r="D58" s="1235" t="s">
        <v>27</v>
      </c>
      <c r="E58" s="1236"/>
      <c r="F58" s="1236"/>
      <c r="G58" s="1236"/>
      <c r="H58" s="1236"/>
      <c r="I58" s="1236"/>
      <c r="J58" s="123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7B69IHQ2TCIiDAD0fHlm1JI31hABbch9lpUMI54jw8lVc7n79c9ixb38slENgqz+/tqIagJvYJ5DX+ZvXJkQ==" saltValue="sQ6YEr8cLm++NCANCrDJ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2" zoomScale="68" zoomScaleNormal="6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38" t="s">
        <v>30</v>
      </c>
      <c r="C41" s="1239"/>
      <c r="D41" s="102"/>
      <c r="E41" s="1244" t="s">
        <v>31</v>
      </c>
      <c r="F41" s="1244"/>
      <c r="G41" s="1244"/>
      <c r="H41" s="1245"/>
      <c r="I41" s="103">
        <v>99876</v>
      </c>
      <c r="J41" s="104">
        <v>100678</v>
      </c>
      <c r="K41" s="104">
        <v>102484</v>
      </c>
      <c r="L41" s="104">
        <v>104771</v>
      </c>
      <c r="M41" s="105">
        <v>108319</v>
      </c>
    </row>
    <row r="42" spans="2:13" ht="27.75" customHeight="1" x14ac:dyDescent="0.15">
      <c r="B42" s="1240"/>
      <c r="C42" s="1241"/>
      <c r="D42" s="106"/>
      <c r="E42" s="1246" t="s">
        <v>32</v>
      </c>
      <c r="F42" s="1246"/>
      <c r="G42" s="1246"/>
      <c r="H42" s="1247"/>
      <c r="I42" s="107">
        <v>91</v>
      </c>
      <c r="J42" s="108">
        <v>68</v>
      </c>
      <c r="K42" s="108">
        <v>44</v>
      </c>
      <c r="L42" s="108">
        <v>23</v>
      </c>
      <c r="M42" s="109">
        <v>10</v>
      </c>
    </row>
    <row r="43" spans="2:13" ht="27.75" customHeight="1" x14ac:dyDescent="0.15">
      <c r="B43" s="1240"/>
      <c r="C43" s="1241"/>
      <c r="D43" s="106"/>
      <c r="E43" s="1246" t="s">
        <v>33</v>
      </c>
      <c r="F43" s="1246"/>
      <c r="G43" s="1246"/>
      <c r="H43" s="1247"/>
      <c r="I43" s="107">
        <v>30296</v>
      </c>
      <c r="J43" s="108">
        <v>29228</v>
      </c>
      <c r="K43" s="108">
        <v>28071</v>
      </c>
      <c r="L43" s="108">
        <v>27258</v>
      </c>
      <c r="M43" s="109">
        <v>26366</v>
      </c>
    </row>
    <row r="44" spans="2:13" ht="27.75" customHeight="1" x14ac:dyDescent="0.15">
      <c r="B44" s="1240"/>
      <c r="C44" s="1241"/>
      <c r="D44" s="106"/>
      <c r="E44" s="1246" t="s">
        <v>34</v>
      </c>
      <c r="F44" s="1246"/>
      <c r="G44" s="1246"/>
      <c r="H44" s="1247"/>
      <c r="I44" s="107">
        <v>2195</v>
      </c>
      <c r="J44" s="108">
        <v>2067</v>
      </c>
      <c r="K44" s="108">
        <v>1958</v>
      </c>
      <c r="L44" s="108">
        <v>1843</v>
      </c>
      <c r="M44" s="109">
        <v>1702</v>
      </c>
    </row>
    <row r="45" spans="2:13" ht="27.75" customHeight="1" x14ac:dyDescent="0.15">
      <c r="B45" s="1240"/>
      <c r="C45" s="1241"/>
      <c r="D45" s="106"/>
      <c r="E45" s="1246" t="s">
        <v>35</v>
      </c>
      <c r="F45" s="1246"/>
      <c r="G45" s="1246"/>
      <c r="H45" s="1247"/>
      <c r="I45" s="107">
        <v>13366</v>
      </c>
      <c r="J45" s="108">
        <v>13645</v>
      </c>
      <c r="K45" s="108">
        <v>13919</v>
      </c>
      <c r="L45" s="108">
        <v>13682</v>
      </c>
      <c r="M45" s="109">
        <v>13570</v>
      </c>
    </row>
    <row r="46" spans="2:13" ht="27.75" customHeight="1" x14ac:dyDescent="0.15">
      <c r="B46" s="1240"/>
      <c r="C46" s="1241"/>
      <c r="D46" s="110"/>
      <c r="E46" s="1246" t="s">
        <v>36</v>
      </c>
      <c r="F46" s="1246"/>
      <c r="G46" s="1246"/>
      <c r="H46" s="1247"/>
      <c r="I46" s="107" t="s">
        <v>530</v>
      </c>
      <c r="J46" s="108" t="s">
        <v>530</v>
      </c>
      <c r="K46" s="108" t="s">
        <v>530</v>
      </c>
      <c r="L46" s="108" t="s">
        <v>530</v>
      </c>
      <c r="M46" s="109" t="s">
        <v>530</v>
      </c>
    </row>
    <row r="47" spans="2:13" ht="27.75" customHeight="1" x14ac:dyDescent="0.15">
      <c r="B47" s="1240"/>
      <c r="C47" s="1241"/>
      <c r="D47" s="111"/>
      <c r="E47" s="1248" t="s">
        <v>37</v>
      </c>
      <c r="F47" s="1249"/>
      <c r="G47" s="1249"/>
      <c r="H47" s="1250"/>
      <c r="I47" s="107" t="s">
        <v>530</v>
      </c>
      <c r="J47" s="108" t="s">
        <v>530</v>
      </c>
      <c r="K47" s="108" t="s">
        <v>530</v>
      </c>
      <c r="L47" s="108" t="s">
        <v>530</v>
      </c>
      <c r="M47" s="109" t="s">
        <v>530</v>
      </c>
    </row>
    <row r="48" spans="2:13" ht="27.75" customHeight="1" x14ac:dyDescent="0.15">
      <c r="B48" s="1240"/>
      <c r="C48" s="1241"/>
      <c r="D48" s="106"/>
      <c r="E48" s="1246" t="s">
        <v>38</v>
      </c>
      <c r="F48" s="1246"/>
      <c r="G48" s="1246"/>
      <c r="H48" s="1247"/>
      <c r="I48" s="107" t="s">
        <v>530</v>
      </c>
      <c r="J48" s="108" t="s">
        <v>530</v>
      </c>
      <c r="K48" s="108" t="s">
        <v>530</v>
      </c>
      <c r="L48" s="108" t="s">
        <v>530</v>
      </c>
      <c r="M48" s="109" t="s">
        <v>530</v>
      </c>
    </row>
    <row r="49" spans="2:13" ht="27.75" customHeight="1" x14ac:dyDescent="0.15">
      <c r="B49" s="1242"/>
      <c r="C49" s="1243"/>
      <c r="D49" s="106"/>
      <c r="E49" s="1246" t="s">
        <v>39</v>
      </c>
      <c r="F49" s="1246"/>
      <c r="G49" s="1246"/>
      <c r="H49" s="1247"/>
      <c r="I49" s="107" t="s">
        <v>530</v>
      </c>
      <c r="J49" s="108" t="s">
        <v>530</v>
      </c>
      <c r="K49" s="108" t="s">
        <v>530</v>
      </c>
      <c r="L49" s="108" t="s">
        <v>530</v>
      </c>
      <c r="M49" s="109" t="s">
        <v>530</v>
      </c>
    </row>
    <row r="50" spans="2:13" ht="27.75" customHeight="1" x14ac:dyDescent="0.15">
      <c r="B50" s="1251" t="s">
        <v>40</v>
      </c>
      <c r="C50" s="1252"/>
      <c r="D50" s="112"/>
      <c r="E50" s="1246" t="s">
        <v>41</v>
      </c>
      <c r="F50" s="1246"/>
      <c r="G50" s="1246"/>
      <c r="H50" s="1247"/>
      <c r="I50" s="107">
        <v>14872</v>
      </c>
      <c r="J50" s="108">
        <v>18081</v>
      </c>
      <c r="K50" s="108">
        <v>20698</v>
      </c>
      <c r="L50" s="108">
        <v>20501</v>
      </c>
      <c r="M50" s="109">
        <v>18654</v>
      </c>
    </row>
    <row r="51" spans="2:13" ht="27.75" customHeight="1" x14ac:dyDescent="0.15">
      <c r="B51" s="1240"/>
      <c r="C51" s="1241"/>
      <c r="D51" s="106"/>
      <c r="E51" s="1246" t="s">
        <v>42</v>
      </c>
      <c r="F51" s="1246"/>
      <c r="G51" s="1246"/>
      <c r="H51" s="1247"/>
      <c r="I51" s="107">
        <v>20066</v>
      </c>
      <c r="J51" s="108">
        <v>20017</v>
      </c>
      <c r="K51" s="108">
        <v>19481</v>
      </c>
      <c r="L51" s="108">
        <v>18629</v>
      </c>
      <c r="M51" s="109">
        <v>17458</v>
      </c>
    </row>
    <row r="52" spans="2:13" ht="27.75" customHeight="1" x14ac:dyDescent="0.15">
      <c r="B52" s="1242"/>
      <c r="C52" s="1243"/>
      <c r="D52" s="106"/>
      <c r="E52" s="1246" t="s">
        <v>43</v>
      </c>
      <c r="F52" s="1246"/>
      <c r="G52" s="1246"/>
      <c r="H52" s="1247"/>
      <c r="I52" s="107">
        <v>97289</v>
      </c>
      <c r="J52" s="108">
        <v>97599</v>
      </c>
      <c r="K52" s="108">
        <v>97896</v>
      </c>
      <c r="L52" s="108">
        <v>99626</v>
      </c>
      <c r="M52" s="109">
        <v>99808</v>
      </c>
    </row>
    <row r="53" spans="2:13" ht="27.75" customHeight="1" thickBot="1" x14ac:dyDescent="0.2">
      <c r="B53" s="1253" t="s">
        <v>44</v>
      </c>
      <c r="C53" s="1254"/>
      <c r="D53" s="113"/>
      <c r="E53" s="1255" t="s">
        <v>45</v>
      </c>
      <c r="F53" s="1255"/>
      <c r="G53" s="1255"/>
      <c r="H53" s="1256"/>
      <c r="I53" s="114">
        <v>13597</v>
      </c>
      <c r="J53" s="115">
        <v>9989</v>
      </c>
      <c r="K53" s="115">
        <v>8401</v>
      </c>
      <c r="L53" s="115">
        <v>8822</v>
      </c>
      <c r="M53" s="116">
        <v>14048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MpbW/fwWd3gEhxDGIN+kYFBOVGy4Ph0TKbJ2hJ/zEtieNfiANvKOf460ZDVBs8jnqZh9+Yxy/9jEgYnfuHpvg==" saltValue="CCjjlBWNpa7hYvzXD+Ia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I59" sqref="I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5" t="s">
        <v>48</v>
      </c>
      <c r="D55" s="1265"/>
      <c r="E55" s="1266"/>
      <c r="F55" s="128">
        <v>5575</v>
      </c>
      <c r="G55" s="128">
        <v>5966</v>
      </c>
      <c r="H55" s="129">
        <v>4446</v>
      </c>
    </row>
    <row r="56" spans="2:8" ht="52.5" customHeight="1" x14ac:dyDescent="0.15">
      <c r="B56" s="130"/>
      <c r="C56" s="1267" t="s">
        <v>49</v>
      </c>
      <c r="D56" s="1267"/>
      <c r="E56" s="1268"/>
      <c r="F56" s="131">
        <v>6718</v>
      </c>
      <c r="G56" s="131">
        <v>5816</v>
      </c>
      <c r="H56" s="132">
        <v>4307</v>
      </c>
    </row>
    <row r="57" spans="2:8" ht="53.25" customHeight="1" x14ac:dyDescent="0.15">
      <c r="B57" s="130"/>
      <c r="C57" s="1269" t="s">
        <v>50</v>
      </c>
      <c r="D57" s="1269"/>
      <c r="E57" s="1270"/>
      <c r="F57" s="133">
        <v>15378</v>
      </c>
      <c r="G57" s="133">
        <v>15058</v>
      </c>
      <c r="H57" s="134">
        <v>14483</v>
      </c>
    </row>
    <row r="58" spans="2:8" ht="45.75" customHeight="1" x14ac:dyDescent="0.15">
      <c r="B58" s="135"/>
      <c r="C58" s="1257" t="s">
        <v>642</v>
      </c>
      <c r="D58" s="1258"/>
      <c r="E58" s="1259"/>
      <c r="F58" s="136">
        <v>5030</v>
      </c>
      <c r="G58" s="136">
        <v>5030</v>
      </c>
      <c r="H58" s="137">
        <v>5002</v>
      </c>
    </row>
    <row r="59" spans="2:8" ht="45.75" customHeight="1" x14ac:dyDescent="0.15">
      <c r="B59" s="135"/>
      <c r="C59" s="1257" t="s">
        <v>643</v>
      </c>
      <c r="D59" s="1258"/>
      <c r="E59" s="1259"/>
      <c r="F59" s="136">
        <v>4005</v>
      </c>
      <c r="G59" s="136">
        <v>4006</v>
      </c>
      <c r="H59" s="137">
        <v>3920</v>
      </c>
    </row>
    <row r="60" spans="2:8" ht="45.75" customHeight="1" x14ac:dyDescent="0.15">
      <c r="B60" s="135"/>
      <c r="C60" s="1257" t="s">
        <v>644</v>
      </c>
      <c r="D60" s="1258"/>
      <c r="E60" s="1259"/>
      <c r="F60" s="136">
        <v>1680</v>
      </c>
      <c r="G60" s="136">
        <v>1681</v>
      </c>
      <c r="H60" s="137">
        <v>1717</v>
      </c>
    </row>
    <row r="61" spans="2:8" ht="45.75" customHeight="1" x14ac:dyDescent="0.15">
      <c r="B61" s="135"/>
      <c r="C61" s="1257" t="s">
        <v>645</v>
      </c>
      <c r="D61" s="1258"/>
      <c r="E61" s="1259"/>
      <c r="F61" s="136">
        <v>2081</v>
      </c>
      <c r="G61" s="136">
        <v>1958</v>
      </c>
      <c r="H61" s="137">
        <v>1612</v>
      </c>
    </row>
    <row r="62" spans="2:8" ht="45.75" customHeight="1" thickBot="1" x14ac:dyDescent="0.2">
      <c r="B62" s="138"/>
      <c r="C62" s="1260" t="s">
        <v>646</v>
      </c>
      <c r="D62" s="1261"/>
      <c r="E62" s="1262"/>
      <c r="F62" s="139">
        <v>905</v>
      </c>
      <c r="G62" s="139">
        <v>905</v>
      </c>
      <c r="H62" s="140">
        <v>905</v>
      </c>
    </row>
    <row r="63" spans="2:8" ht="52.5" customHeight="1" thickBot="1" x14ac:dyDescent="0.2">
      <c r="B63" s="141"/>
      <c r="C63" s="1263" t="s">
        <v>51</v>
      </c>
      <c r="D63" s="1263"/>
      <c r="E63" s="1264"/>
      <c r="F63" s="142">
        <v>27671</v>
      </c>
      <c r="G63" s="142">
        <v>26839</v>
      </c>
      <c r="H63" s="143">
        <v>23237</v>
      </c>
    </row>
    <row r="64" spans="2:8" ht="15" customHeight="1" x14ac:dyDescent="0.15"/>
  </sheetData>
  <sheetProtection algorithmName="SHA-512" hashValue="BjWkXGpJOfQwPRx4vDtNkr/+NWqHnFu4bhnFmYMQydTyrMmOGaezn9ON+Fx5yNccdK+thmC49BcBUUrfgKetgA==" saltValue="oJ2t/R0A81FNINgb0GQz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74475</v>
      </c>
      <c r="E3" s="162"/>
      <c r="F3" s="163">
        <v>39951</v>
      </c>
      <c r="G3" s="164"/>
      <c r="H3" s="165"/>
    </row>
    <row r="4" spans="1:8" x14ac:dyDescent="0.15">
      <c r="A4" s="166"/>
      <c r="B4" s="167"/>
      <c r="C4" s="168"/>
      <c r="D4" s="169">
        <v>43346</v>
      </c>
      <c r="E4" s="170"/>
      <c r="F4" s="171">
        <v>22555</v>
      </c>
      <c r="G4" s="172"/>
      <c r="H4" s="173"/>
    </row>
    <row r="5" spans="1:8" x14ac:dyDescent="0.15">
      <c r="A5" s="154" t="s">
        <v>563</v>
      </c>
      <c r="B5" s="159"/>
      <c r="C5" s="160"/>
      <c r="D5" s="161">
        <v>63481</v>
      </c>
      <c r="E5" s="162"/>
      <c r="F5" s="163">
        <v>39893</v>
      </c>
      <c r="G5" s="164"/>
      <c r="H5" s="165"/>
    </row>
    <row r="6" spans="1:8" x14ac:dyDescent="0.15">
      <c r="A6" s="166"/>
      <c r="B6" s="167"/>
      <c r="C6" s="168"/>
      <c r="D6" s="169">
        <v>39461</v>
      </c>
      <c r="E6" s="170"/>
      <c r="F6" s="171">
        <v>26170</v>
      </c>
      <c r="G6" s="172"/>
      <c r="H6" s="173"/>
    </row>
    <row r="7" spans="1:8" x14ac:dyDescent="0.15">
      <c r="A7" s="154" t="s">
        <v>564</v>
      </c>
      <c r="B7" s="159"/>
      <c r="C7" s="160"/>
      <c r="D7" s="161">
        <v>66754</v>
      </c>
      <c r="E7" s="162"/>
      <c r="F7" s="163">
        <v>41080</v>
      </c>
      <c r="G7" s="164"/>
      <c r="H7" s="165"/>
    </row>
    <row r="8" spans="1:8" x14ac:dyDescent="0.15">
      <c r="A8" s="166"/>
      <c r="B8" s="167"/>
      <c r="C8" s="168"/>
      <c r="D8" s="169">
        <v>44137</v>
      </c>
      <c r="E8" s="170"/>
      <c r="F8" s="171">
        <v>27265</v>
      </c>
      <c r="G8" s="172"/>
      <c r="H8" s="173"/>
    </row>
    <row r="9" spans="1:8" x14ac:dyDescent="0.15">
      <c r="A9" s="154" t="s">
        <v>565</v>
      </c>
      <c r="B9" s="159"/>
      <c r="C9" s="160"/>
      <c r="D9" s="161">
        <v>68785</v>
      </c>
      <c r="E9" s="162"/>
      <c r="F9" s="163">
        <v>33173</v>
      </c>
      <c r="G9" s="164"/>
      <c r="H9" s="165"/>
    </row>
    <row r="10" spans="1:8" x14ac:dyDescent="0.15">
      <c r="A10" s="166"/>
      <c r="B10" s="167"/>
      <c r="C10" s="168"/>
      <c r="D10" s="169">
        <v>46680</v>
      </c>
      <c r="E10" s="170"/>
      <c r="F10" s="171">
        <v>20353</v>
      </c>
      <c r="G10" s="172"/>
      <c r="H10" s="173"/>
    </row>
    <row r="11" spans="1:8" x14ac:dyDescent="0.15">
      <c r="A11" s="154" t="s">
        <v>566</v>
      </c>
      <c r="B11" s="159"/>
      <c r="C11" s="160"/>
      <c r="D11" s="161">
        <v>102656</v>
      </c>
      <c r="E11" s="162"/>
      <c r="F11" s="163">
        <v>37644</v>
      </c>
      <c r="G11" s="164"/>
      <c r="H11" s="165"/>
    </row>
    <row r="12" spans="1:8" x14ac:dyDescent="0.15">
      <c r="A12" s="166"/>
      <c r="B12" s="167"/>
      <c r="C12" s="174"/>
      <c r="D12" s="169">
        <v>53490</v>
      </c>
      <c r="E12" s="170"/>
      <c r="F12" s="171">
        <v>24939</v>
      </c>
      <c r="G12" s="172"/>
      <c r="H12" s="173"/>
    </row>
    <row r="13" spans="1:8" x14ac:dyDescent="0.15">
      <c r="A13" s="154"/>
      <c r="B13" s="159"/>
      <c r="C13" s="175"/>
      <c r="D13" s="176">
        <v>75230</v>
      </c>
      <c r="E13" s="177"/>
      <c r="F13" s="178">
        <v>38348</v>
      </c>
      <c r="G13" s="179"/>
      <c r="H13" s="165"/>
    </row>
    <row r="14" spans="1:8" x14ac:dyDescent="0.15">
      <c r="A14" s="166"/>
      <c r="B14" s="167"/>
      <c r="C14" s="168"/>
      <c r="D14" s="169">
        <v>45423</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1.68</v>
      </c>
      <c r="C19" s="180">
        <f>ROUND(VALUE(SUBSTITUTE(実質収支比率等に係る経年分析!G$48,"▲","-")),2)</f>
        <v>1.65</v>
      </c>
      <c r="D19" s="180">
        <f>ROUND(VALUE(SUBSTITUTE(実質収支比率等に係る経年分析!H$48,"▲","-")),2)</f>
        <v>1.69</v>
      </c>
      <c r="E19" s="180">
        <f>ROUND(VALUE(SUBSTITUTE(実質収支比率等に係る経年分析!I$48,"▲","-")),2)</f>
        <v>1.62</v>
      </c>
      <c r="F19" s="180">
        <f>ROUND(VALUE(SUBSTITUTE(実質収支比率等に係る経年分析!J$48,"▲","-")),2)</f>
        <v>1.62</v>
      </c>
    </row>
    <row r="20" spans="1:11" x14ac:dyDescent="0.15">
      <c r="A20" s="180" t="s">
        <v>55</v>
      </c>
      <c r="B20" s="180">
        <f>ROUND(VALUE(SUBSTITUTE(実質収支比率等に係る経年分析!F$47,"▲","-")),2)</f>
        <v>10.46</v>
      </c>
      <c r="C20" s="180">
        <f>ROUND(VALUE(SUBSTITUTE(実質収支比率等に係る経年分析!G$47,"▲","-")),2)</f>
        <v>11.36</v>
      </c>
      <c r="D20" s="180">
        <f>ROUND(VALUE(SUBSTITUTE(実質収支比率等に係る経年分析!H$47,"▲","-")),2)</f>
        <v>12.16</v>
      </c>
      <c r="E20" s="180">
        <f>ROUND(VALUE(SUBSTITUTE(実質収支比率等に係る経年分析!I$47,"▲","-")),2)</f>
        <v>12.97</v>
      </c>
      <c r="F20" s="180">
        <f>ROUND(VALUE(SUBSTITUTE(実質収支比率等に係る経年分析!J$47,"▲","-")),2)</f>
        <v>9.64</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-4.1100000000000003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0.28999999999999998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2.4700000000000002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1.61</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9703</v>
      </c>
      <c r="E42" s="182"/>
      <c r="F42" s="182"/>
      <c r="G42" s="182">
        <f>'実質公債費比率（分子）の構造'!L$52</f>
        <v>10034</v>
      </c>
      <c r="H42" s="182"/>
      <c r="I42" s="182"/>
      <c r="J42" s="182">
        <f>'実質公債費比率（分子）の構造'!M$52</f>
        <v>9848</v>
      </c>
      <c r="K42" s="182"/>
      <c r="L42" s="182"/>
      <c r="M42" s="182">
        <f>'実質公債費比率（分子）の構造'!N$52</f>
        <v>9828</v>
      </c>
      <c r="N42" s="182"/>
      <c r="O42" s="182"/>
      <c r="P42" s="182">
        <f>'実質公債費比率（分子）の構造'!O$52</f>
        <v>9955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126</v>
      </c>
      <c r="C44" s="182"/>
      <c r="D44" s="182"/>
      <c r="E44" s="182">
        <f>'実質公債費比率（分子）の構造'!L$50</f>
        <v>187</v>
      </c>
      <c r="F44" s="182"/>
      <c r="G44" s="182"/>
      <c r="H44" s="182">
        <f>'実質公債費比率（分子）の構造'!M$50</f>
        <v>141</v>
      </c>
      <c r="I44" s="182"/>
      <c r="J44" s="182"/>
      <c r="K44" s="182">
        <f>'実質公債費比率（分子）の構造'!N$50</f>
        <v>221</v>
      </c>
      <c r="L44" s="182"/>
      <c r="M44" s="182"/>
      <c r="N44" s="182">
        <f>'実質公債費比率（分子）の構造'!O$50</f>
        <v>222</v>
      </c>
      <c r="O44" s="182"/>
      <c r="P44" s="182"/>
    </row>
    <row r="45" spans="1:16" x14ac:dyDescent="0.15">
      <c r="A45" s="182" t="s">
        <v>66</v>
      </c>
      <c r="B45" s="182">
        <f>'実質公債費比率（分子）の構造'!K$49</f>
        <v>175</v>
      </c>
      <c r="C45" s="182"/>
      <c r="D45" s="182"/>
      <c r="E45" s="182">
        <f>'実質公債費比率（分子）の構造'!L$49</f>
        <v>162</v>
      </c>
      <c r="F45" s="182"/>
      <c r="G45" s="182"/>
      <c r="H45" s="182">
        <f>'実質公債費比率（分子）の構造'!M$49</f>
        <v>160</v>
      </c>
      <c r="I45" s="182"/>
      <c r="J45" s="182"/>
      <c r="K45" s="182">
        <f>'実質公債費比率（分子）の構造'!N$49</f>
        <v>167</v>
      </c>
      <c r="L45" s="182"/>
      <c r="M45" s="182"/>
      <c r="N45" s="182">
        <f>'実質公債費比率（分子）の構造'!O$49</f>
        <v>175</v>
      </c>
      <c r="O45" s="182"/>
      <c r="P45" s="182"/>
    </row>
    <row r="46" spans="1:16" x14ac:dyDescent="0.15">
      <c r="A46" s="182" t="s">
        <v>67</v>
      </c>
      <c r="B46" s="182">
        <f>'実質公債費比率（分子）の構造'!K$48</f>
        <v>2117</v>
      </c>
      <c r="C46" s="182"/>
      <c r="D46" s="182"/>
      <c r="E46" s="182">
        <f>'実質公債費比率（分子）の構造'!L$48</f>
        <v>2070</v>
      </c>
      <c r="F46" s="182"/>
      <c r="G46" s="182"/>
      <c r="H46" s="182">
        <f>'実質公債費比率（分子）の構造'!M$48</f>
        <v>1914</v>
      </c>
      <c r="I46" s="182"/>
      <c r="J46" s="182"/>
      <c r="K46" s="182">
        <f>'実質公債費比率（分子）の構造'!N$48</f>
        <v>1899</v>
      </c>
      <c r="L46" s="182"/>
      <c r="M46" s="182"/>
      <c r="N46" s="182">
        <f>'実質公債費比率（分子）の構造'!O$48</f>
        <v>1864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8979</v>
      </c>
      <c r="C49" s="182"/>
      <c r="D49" s="182"/>
      <c r="E49" s="182">
        <f>'実質公債費比率（分子）の構造'!L$45</f>
        <v>9211</v>
      </c>
      <c r="F49" s="182"/>
      <c r="G49" s="182"/>
      <c r="H49" s="182">
        <f>'実質公債費比率（分子）の構造'!M$45</f>
        <v>9309</v>
      </c>
      <c r="I49" s="182"/>
      <c r="J49" s="182"/>
      <c r="K49" s="182">
        <f>'実質公債費比率（分子）の構造'!N$45</f>
        <v>9562</v>
      </c>
      <c r="L49" s="182"/>
      <c r="M49" s="182"/>
      <c r="N49" s="182">
        <f>'実質公債費比率（分子）の構造'!O$45</f>
        <v>9829</v>
      </c>
      <c r="O49" s="182"/>
      <c r="P49" s="182"/>
    </row>
    <row r="50" spans="1:16" x14ac:dyDescent="0.15">
      <c r="A50" s="182" t="s">
        <v>71</v>
      </c>
      <c r="B50" s="182" t="e">
        <f>NA()</f>
        <v>#N/A</v>
      </c>
      <c r="C50" s="182">
        <f>IF(ISNUMBER('実質公債費比率（分子）の構造'!K$53),'実質公債費比率（分子）の構造'!K$53,NA())</f>
        <v>1694</v>
      </c>
      <c r="D50" s="182" t="e">
        <f>NA()</f>
        <v>#N/A</v>
      </c>
      <c r="E50" s="182" t="e">
        <f>NA()</f>
        <v>#N/A</v>
      </c>
      <c r="F50" s="182">
        <f>IF(ISNUMBER('実質公債費比率（分子）の構造'!L$53),'実質公債費比率（分子）の構造'!L$53,NA())</f>
        <v>1596</v>
      </c>
      <c r="G50" s="182" t="e">
        <f>NA()</f>
        <v>#N/A</v>
      </c>
      <c r="H50" s="182" t="e">
        <f>NA()</f>
        <v>#N/A</v>
      </c>
      <c r="I50" s="182">
        <f>IF(ISNUMBER('実質公債費比率（分子）の構造'!M$53),'実質公債費比率（分子）の構造'!M$53,NA())</f>
        <v>1676</v>
      </c>
      <c r="J50" s="182" t="e">
        <f>NA()</f>
        <v>#N/A</v>
      </c>
      <c r="K50" s="182" t="e">
        <f>NA()</f>
        <v>#N/A</v>
      </c>
      <c r="L50" s="182">
        <f>IF(ISNUMBER('実質公債費比率（分子）の構造'!N$53),'実質公債費比率（分子）の構造'!N$53,NA())</f>
        <v>2021</v>
      </c>
      <c r="M50" s="182" t="e">
        <f>NA()</f>
        <v>#N/A</v>
      </c>
      <c r="N50" s="182" t="e">
        <f>NA()</f>
        <v>#N/A</v>
      </c>
      <c r="O50" s="182">
        <f>IF(ISNUMBER('実質公債費比率（分子）の構造'!O$53),'実質公債費比率（分子）の構造'!O$53,NA())</f>
        <v>2135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97289</v>
      </c>
      <c r="E56" s="181"/>
      <c r="F56" s="181"/>
      <c r="G56" s="181">
        <f>'将来負担比率（分子）の構造'!J$52</f>
        <v>97599</v>
      </c>
      <c r="H56" s="181"/>
      <c r="I56" s="181"/>
      <c r="J56" s="181">
        <f>'将来負担比率（分子）の構造'!K$52</f>
        <v>97896</v>
      </c>
      <c r="K56" s="181"/>
      <c r="L56" s="181"/>
      <c r="M56" s="181">
        <f>'将来負担比率（分子）の構造'!L$52</f>
        <v>99626</v>
      </c>
      <c r="N56" s="181"/>
      <c r="O56" s="181"/>
      <c r="P56" s="181">
        <f>'将来負担比率（分子）の構造'!M$52</f>
        <v>99808</v>
      </c>
    </row>
    <row r="57" spans="1:16" x14ac:dyDescent="0.15">
      <c r="A57" s="181" t="s">
        <v>42</v>
      </c>
      <c r="B57" s="181"/>
      <c r="C57" s="181"/>
      <c r="D57" s="181">
        <f>'将来負担比率（分子）の構造'!I$51</f>
        <v>20066</v>
      </c>
      <c r="E57" s="181"/>
      <c r="F57" s="181"/>
      <c r="G57" s="181">
        <f>'将来負担比率（分子）の構造'!J$51</f>
        <v>20017</v>
      </c>
      <c r="H57" s="181"/>
      <c r="I57" s="181"/>
      <c r="J57" s="181">
        <f>'将来負担比率（分子）の構造'!K$51</f>
        <v>19481</v>
      </c>
      <c r="K57" s="181"/>
      <c r="L57" s="181"/>
      <c r="M57" s="181">
        <f>'将来負担比率（分子）の構造'!L$51</f>
        <v>18629</v>
      </c>
      <c r="N57" s="181"/>
      <c r="O57" s="181"/>
      <c r="P57" s="181">
        <f>'将来負担比率（分子）の構造'!M$51</f>
        <v>17458</v>
      </c>
    </row>
    <row r="58" spans="1:16" x14ac:dyDescent="0.15">
      <c r="A58" s="181" t="s">
        <v>41</v>
      </c>
      <c r="B58" s="181"/>
      <c r="C58" s="181"/>
      <c r="D58" s="181">
        <f>'将来負担比率（分子）の構造'!I$50</f>
        <v>14872</v>
      </c>
      <c r="E58" s="181"/>
      <c r="F58" s="181"/>
      <c r="G58" s="181">
        <f>'将来負担比率（分子）の構造'!J$50</f>
        <v>18081</v>
      </c>
      <c r="H58" s="181"/>
      <c r="I58" s="181"/>
      <c r="J58" s="181">
        <f>'将来負担比率（分子）の構造'!K$50</f>
        <v>20698</v>
      </c>
      <c r="K58" s="181"/>
      <c r="L58" s="181"/>
      <c r="M58" s="181">
        <f>'将来負担比率（分子）の構造'!L$50</f>
        <v>20501</v>
      </c>
      <c r="N58" s="181"/>
      <c r="O58" s="181"/>
      <c r="P58" s="181">
        <f>'将来負担比率（分子）の構造'!M$50</f>
        <v>18654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13366</v>
      </c>
      <c r="C62" s="181"/>
      <c r="D62" s="181"/>
      <c r="E62" s="181">
        <f>'将来負担比率（分子）の構造'!J$45</f>
        <v>13645</v>
      </c>
      <c r="F62" s="181"/>
      <c r="G62" s="181"/>
      <c r="H62" s="181">
        <f>'将来負担比率（分子）の構造'!K$45</f>
        <v>13919</v>
      </c>
      <c r="I62" s="181"/>
      <c r="J62" s="181"/>
      <c r="K62" s="181">
        <f>'将来負担比率（分子）の構造'!L$45</f>
        <v>13682</v>
      </c>
      <c r="L62" s="181"/>
      <c r="M62" s="181"/>
      <c r="N62" s="181">
        <f>'将来負担比率（分子）の構造'!M$45</f>
        <v>13570</v>
      </c>
      <c r="O62" s="181"/>
      <c r="P62" s="181"/>
    </row>
    <row r="63" spans="1:16" x14ac:dyDescent="0.15">
      <c r="A63" s="181" t="s">
        <v>34</v>
      </c>
      <c r="B63" s="181">
        <f>'将来負担比率（分子）の構造'!I$44</f>
        <v>2195</v>
      </c>
      <c r="C63" s="181"/>
      <c r="D63" s="181"/>
      <c r="E63" s="181">
        <f>'将来負担比率（分子）の構造'!J$44</f>
        <v>2067</v>
      </c>
      <c r="F63" s="181"/>
      <c r="G63" s="181"/>
      <c r="H63" s="181">
        <f>'将来負担比率（分子）の構造'!K$44</f>
        <v>1958</v>
      </c>
      <c r="I63" s="181"/>
      <c r="J63" s="181"/>
      <c r="K63" s="181">
        <f>'将来負担比率（分子）の構造'!L$44</f>
        <v>1843</v>
      </c>
      <c r="L63" s="181"/>
      <c r="M63" s="181"/>
      <c r="N63" s="181">
        <f>'将来負担比率（分子）の構造'!M$44</f>
        <v>1702</v>
      </c>
      <c r="O63" s="181"/>
      <c r="P63" s="181"/>
    </row>
    <row r="64" spans="1:16" x14ac:dyDescent="0.15">
      <c r="A64" s="181" t="s">
        <v>33</v>
      </c>
      <c r="B64" s="181">
        <f>'将来負担比率（分子）の構造'!I$43</f>
        <v>30296</v>
      </c>
      <c r="C64" s="181"/>
      <c r="D64" s="181"/>
      <c r="E64" s="181">
        <f>'将来負担比率（分子）の構造'!J$43</f>
        <v>29228</v>
      </c>
      <c r="F64" s="181"/>
      <c r="G64" s="181"/>
      <c r="H64" s="181">
        <f>'将来負担比率（分子）の構造'!K$43</f>
        <v>28071</v>
      </c>
      <c r="I64" s="181"/>
      <c r="J64" s="181"/>
      <c r="K64" s="181">
        <f>'将来負担比率（分子）の構造'!L$43</f>
        <v>27258</v>
      </c>
      <c r="L64" s="181"/>
      <c r="M64" s="181"/>
      <c r="N64" s="181">
        <f>'将来負担比率（分子）の構造'!M$43</f>
        <v>26366</v>
      </c>
      <c r="O64" s="181"/>
      <c r="P64" s="181"/>
    </row>
    <row r="65" spans="1:16" x14ac:dyDescent="0.15">
      <c r="A65" s="181" t="s">
        <v>32</v>
      </c>
      <c r="B65" s="181">
        <f>'将来負担比率（分子）の構造'!I$42</f>
        <v>91</v>
      </c>
      <c r="C65" s="181"/>
      <c r="D65" s="181"/>
      <c r="E65" s="181">
        <f>'将来負担比率（分子）の構造'!J$42</f>
        <v>68</v>
      </c>
      <c r="F65" s="181"/>
      <c r="G65" s="181"/>
      <c r="H65" s="181">
        <f>'将来負担比率（分子）の構造'!K$42</f>
        <v>44</v>
      </c>
      <c r="I65" s="181"/>
      <c r="J65" s="181"/>
      <c r="K65" s="181">
        <f>'将来負担比率（分子）の構造'!L$42</f>
        <v>23</v>
      </c>
      <c r="L65" s="181"/>
      <c r="M65" s="181"/>
      <c r="N65" s="181">
        <f>'将来負担比率（分子）の構造'!M$42</f>
        <v>10</v>
      </c>
      <c r="O65" s="181"/>
      <c r="P65" s="181"/>
    </row>
    <row r="66" spans="1:16" x14ac:dyDescent="0.15">
      <c r="A66" s="181" t="s">
        <v>31</v>
      </c>
      <c r="B66" s="181">
        <f>'将来負担比率（分子）の構造'!I$41</f>
        <v>99876</v>
      </c>
      <c r="C66" s="181"/>
      <c r="D66" s="181"/>
      <c r="E66" s="181">
        <f>'将来負担比率（分子）の構造'!J$41</f>
        <v>100678</v>
      </c>
      <c r="F66" s="181"/>
      <c r="G66" s="181"/>
      <c r="H66" s="181">
        <f>'将来負担比率（分子）の構造'!K$41</f>
        <v>102484</v>
      </c>
      <c r="I66" s="181"/>
      <c r="J66" s="181"/>
      <c r="K66" s="181">
        <f>'将来負担比率（分子）の構造'!L$41</f>
        <v>104771</v>
      </c>
      <c r="L66" s="181"/>
      <c r="M66" s="181"/>
      <c r="N66" s="181">
        <f>'将来負担比率（分子）の構造'!M$41</f>
        <v>108319</v>
      </c>
      <c r="O66" s="181"/>
      <c r="P66" s="181"/>
    </row>
    <row r="67" spans="1:16" x14ac:dyDescent="0.15">
      <c r="A67" s="181" t="s">
        <v>75</v>
      </c>
      <c r="B67" s="181" t="e">
        <f>NA()</f>
        <v>#N/A</v>
      </c>
      <c r="C67" s="181">
        <f>IF(ISNUMBER('将来負担比率（分子）の構造'!I$53), IF('将来負担比率（分子）の構造'!I$53 &lt; 0, 0, '将来負担比率（分子）の構造'!I$53), NA())</f>
        <v>13597</v>
      </c>
      <c r="D67" s="181" t="e">
        <f>NA()</f>
        <v>#N/A</v>
      </c>
      <c r="E67" s="181" t="e">
        <f>NA()</f>
        <v>#N/A</v>
      </c>
      <c r="F67" s="181">
        <f>IF(ISNUMBER('将来負担比率（分子）の構造'!J$53), IF('将来負担比率（分子）の構造'!J$53 &lt; 0, 0, '将来負担比率（分子）の構造'!J$53), NA())</f>
        <v>9989</v>
      </c>
      <c r="G67" s="181" t="e">
        <f>NA()</f>
        <v>#N/A</v>
      </c>
      <c r="H67" s="181" t="e">
        <f>NA()</f>
        <v>#N/A</v>
      </c>
      <c r="I67" s="181">
        <f>IF(ISNUMBER('将来負担比率（分子）の構造'!K$53), IF('将来負担比率（分子）の構造'!K$53 &lt; 0, 0, '将来負担比率（分子）の構造'!K$53), NA())</f>
        <v>8401</v>
      </c>
      <c r="J67" s="181" t="e">
        <f>NA()</f>
        <v>#N/A</v>
      </c>
      <c r="K67" s="181" t="e">
        <f>NA()</f>
        <v>#N/A</v>
      </c>
      <c r="L67" s="181">
        <f>IF(ISNUMBER('将来負担比率（分子）の構造'!L$53), IF('将来負担比率（分子）の構造'!L$53 &lt; 0, 0, '将来負担比率（分子）の構造'!L$53), NA())</f>
        <v>8822</v>
      </c>
      <c r="M67" s="181" t="e">
        <f>NA()</f>
        <v>#N/A</v>
      </c>
      <c r="N67" s="181" t="e">
        <f>NA()</f>
        <v>#N/A</v>
      </c>
      <c r="O67" s="181">
        <f>IF(ISNUMBER('将来負担比率（分子）の構造'!M$53), IF('将来負担比率（分子）の構造'!M$53 &lt; 0, 0, '将来負担比率（分子）の構造'!M$53), NA())</f>
        <v>14048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5575</v>
      </c>
      <c r="C72" s="185">
        <f>基金残高に係る経年分析!G55</f>
        <v>5966</v>
      </c>
      <c r="D72" s="185">
        <f>基金残高に係る経年分析!H55</f>
        <v>4446</v>
      </c>
    </row>
    <row r="73" spans="1:16" x14ac:dyDescent="0.15">
      <c r="A73" s="184" t="s">
        <v>78</v>
      </c>
      <c r="B73" s="185">
        <f>基金残高に係る経年分析!F56</f>
        <v>6718</v>
      </c>
      <c r="C73" s="185">
        <f>基金残高に係る経年分析!G56</f>
        <v>5816</v>
      </c>
      <c r="D73" s="185">
        <f>基金残高に係る経年分析!H56</f>
        <v>4307</v>
      </c>
    </row>
    <row r="74" spans="1:16" x14ac:dyDescent="0.15">
      <c r="A74" s="184" t="s">
        <v>79</v>
      </c>
      <c r="B74" s="185">
        <f>基金残高に係る経年分析!F57</f>
        <v>15378</v>
      </c>
      <c r="C74" s="185">
        <f>基金残高に係る経年分析!G57</f>
        <v>15058</v>
      </c>
      <c r="D74" s="185">
        <f>基金残高に係る経年分析!H57</f>
        <v>14483</v>
      </c>
    </row>
  </sheetData>
  <sheetProtection algorithmName="SHA-512" hashValue="BGL5r9yvQ05Y4D89dAssW8c27SdS/U9pNn8bM93KPttcujZWb6lWfVh+ZNQ8idq5WH3KYQw8ScN1Hq1BDAcGMw==" saltValue="GlMkW88pU/RN9s/+P9qf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2" workbookViewId="0">
      <selection activeCell="R42" sqref="R42:Y4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27275090</v>
      </c>
      <c r="S5" s="635"/>
      <c r="T5" s="635"/>
      <c r="U5" s="635"/>
      <c r="V5" s="635"/>
      <c r="W5" s="635"/>
      <c r="X5" s="635"/>
      <c r="Y5" s="636"/>
      <c r="Z5" s="637">
        <v>30.4</v>
      </c>
      <c r="AA5" s="637"/>
      <c r="AB5" s="637"/>
      <c r="AC5" s="637"/>
      <c r="AD5" s="638">
        <v>25766203</v>
      </c>
      <c r="AE5" s="638"/>
      <c r="AF5" s="638"/>
      <c r="AG5" s="638"/>
      <c r="AH5" s="638"/>
      <c r="AI5" s="638"/>
      <c r="AJ5" s="638"/>
      <c r="AK5" s="638"/>
      <c r="AL5" s="639">
        <v>57.3</v>
      </c>
      <c r="AM5" s="640"/>
      <c r="AN5" s="640"/>
      <c r="AO5" s="641"/>
      <c r="AP5" s="631" t="s">
        <v>229</v>
      </c>
      <c r="AQ5" s="632"/>
      <c r="AR5" s="632"/>
      <c r="AS5" s="632"/>
      <c r="AT5" s="632"/>
      <c r="AU5" s="632"/>
      <c r="AV5" s="632"/>
      <c r="AW5" s="632"/>
      <c r="AX5" s="632"/>
      <c r="AY5" s="632"/>
      <c r="AZ5" s="632"/>
      <c r="BA5" s="632"/>
      <c r="BB5" s="632"/>
      <c r="BC5" s="632"/>
      <c r="BD5" s="632"/>
      <c r="BE5" s="632"/>
      <c r="BF5" s="633"/>
      <c r="BG5" s="645">
        <v>25685450</v>
      </c>
      <c r="BH5" s="646"/>
      <c r="BI5" s="646"/>
      <c r="BJ5" s="646"/>
      <c r="BK5" s="646"/>
      <c r="BL5" s="646"/>
      <c r="BM5" s="646"/>
      <c r="BN5" s="647"/>
      <c r="BO5" s="648">
        <v>94.2</v>
      </c>
      <c r="BP5" s="648"/>
      <c r="BQ5" s="648"/>
      <c r="BR5" s="648"/>
      <c r="BS5" s="649">
        <v>511537</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638297</v>
      </c>
      <c r="S6" s="646"/>
      <c r="T6" s="646"/>
      <c r="U6" s="646"/>
      <c r="V6" s="646"/>
      <c r="W6" s="646"/>
      <c r="X6" s="646"/>
      <c r="Y6" s="647"/>
      <c r="Z6" s="648">
        <v>0.7</v>
      </c>
      <c r="AA6" s="648"/>
      <c r="AB6" s="648"/>
      <c r="AC6" s="648"/>
      <c r="AD6" s="649">
        <v>638297</v>
      </c>
      <c r="AE6" s="649"/>
      <c r="AF6" s="649"/>
      <c r="AG6" s="649"/>
      <c r="AH6" s="649"/>
      <c r="AI6" s="649"/>
      <c r="AJ6" s="649"/>
      <c r="AK6" s="649"/>
      <c r="AL6" s="650">
        <v>1.4</v>
      </c>
      <c r="AM6" s="651"/>
      <c r="AN6" s="651"/>
      <c r="AO6" s="652"/>
      <c r="AP6" s="642" t="s">
        <v>234</v>
      </c>
      <c r="AQ6" s="643"/>
      <c r="AR6" s="643"/>
      <c r="AS6" s="643"/>
      <c r="AT6" s="643"/>
      <c r="AU6" s="643"/>
      <c r="AV6" s="643"/>
      <c r="AW6" s="643"/>
      <c r="AX6" s="643"/>
      <c r="AY6" s="643"/>
      <c r="AZ6" s="643"/>
      <c r="BA6" s="643"/>
      <c r="BB6" s="643"/>
      <c r="BC6" s="643"/>
      <c r="BD6" s="643"/>
      <c r="BE6" s="643"/>
      <c r="BF6" s="644"/>
      <c r="BG6" s="645">
        <v>25685450</v>
      </c>
      <c r="BH6" s="646"/>
      <c r="BI6" s="646"/>
      <c r="BJ6" s="646"/>
      <c r="BK6" s="646"/>
      <c r="BL6" s="646"/>
      <c r="BM6" s="646"/>
      <c r="BN6" s="647"/>
      <c r="BO6" s="648">
        <v>94.2</v>
      </c>
      <c r="BP6" s="648"/>
      <c r="BQ6" s="648"/>
      <c r="BR6" s="648"/>
      <c r="BS6" s="649">
        <v>511537</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435590</v>
      </c>
      <c r="CS6" s="646"/>
      <c r="CT6" s="646"/>
      <c r="CU6" s="646"/>
      <c r="CV6" s="646"/>
      <c r="CW6" s="646"/>
      <c r="CX6" s="646"/>
      <c r="CY6" s="647"/>
      <c r="CZ6" s="639">
        <v>0.5</v>
      </c>
      <c r="DA6" s="640"/>
      <c r="DB6" s="640"/>
      <c r="DC6" s="659"/>
      <c r="DD6" s="654" t="s">
        <v>236</v>
      </c>
      <c r="DE6" s="646"/>
      <c r="DF6" s="646"/>
      <c r="DG6" s="646"/>
      <c r="DH6" s="646"/>
      <c r="DI6" s="646"/>
      <c r="DJ6" s="646"/>
      <c r="DK6" s="646"/>
      <c r="DL6" s="646"/>
      <c r="DM6" s="646"/>
      <c r="DN6" s="646"/>
      <c r="DO6" s="646"/>
      <c r="DP6" s="647"/>
      <c r="DQ6" s="654">
        <v>434529</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39652</v>
      </c>
      <c r="S7" s="646"/>
      <c r="T7" s="646"/>
      <c r="U7" s="646"/>
      <c r="V7" s="646"/>
      <c r="W7" s="646"/>
      <c r="X7" s="646"/>
      <c r="Y7" s="647"/>
      <c r="Z7" s="648">
        <v>0</v>
      </c>
      <c r="AA7" s="648"/>
      <c r="AB7" s="648"/>
      <c r="AC7" s="648"/>
      <c r="AD7" s="649">
        <v>39652</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12712616</v>
      </c>
      <c r="BH7" s="646"/>
      <c r="BI7" s="646"/>
      <c r="BJ7" s="646"/>
      <c r="BK7" s="646"/>
      <c r="BL7" s="646"/>
      <c r="BM7" s="646"/>
      <c r="BN7" s="647"/>
      <c r="BO7" s="648">
        <v>46.6</v>
      </c>
      <c r="BP7" s="648"/>
      <c r="BQ7" s="648"/>
      <c r="BR7" s="648"/>
      <c r="BS7" s="649">
        <v>511537</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11254021</v>
      </c>
      <c r="CS7" s="646"/>
      <c r="CT7" s="646"/>
      <c r="CU7" s="646"/>
      <c r="CV7" s="646"/>
      <c r="CW7" s="646"/>
      <c r="CX7" s="646"/>
      <c r="CY7" s="647"/>
      <c r="CZ7" s="648">
        <v>12.8</v>
      </c>
      <c r="DA7" s="648"/>
      <c r="DB7" s="648"/>
      <c r="DC7" s="648"/>
      <c r="DD7" s="654">
        <v>2002724</v>
      </c>
      <c r="DE7" s="646"/>
      <c r="DF7" s="646"/>
      <c r="DG7" s="646"/>
      <c r="DH7" s="646"/>
      <c r="DI7" s="646"/>
      <c r="DJ7" s="646"/>
      <c r="DK7" s="646"/>
      <c r="DL7" s="646"/>
      <c r="DM7" s="646"/>
      <c r="DN7" s="646"/>
      <c r="DO7" s="646"/>
      <c r="DP7" s="647"/>
      <c r="DQ7" s="654">
        <v>8725737</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114811</v>
      </c>
      <c r="S8" s="646"/>
      <c r="T8" s="646"/>
      <c r="U8" s="646"/>
      <c r="V8" s="646"/>
      <c r="W8" s="646"/>
      <c r="X8" s="646"/>
      <c r="Y8" s="647"/>
      <c r="Z8" s="648">
        <v>0.1</v>
      </c>
      <c r="AA8" s="648"/>
      <c r="AB8" s="648"/>
      <c r="AC8" s="648"/>
      <c r="AD8" s="649">
        <v>114811</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335608</v>
      </c>
      <c r="BH8" s="646"/>
      <c r="BI8" s="646"/>
      <c r="BJ8" s="646"/>
      <c r="BK8" s="646"/>
      <c r="BL8" s="646"/>
      <c r="BM8" s="646"/>
      <c r="BN8" s="647"/>
      <c r="BO8" s="648">
        <v>1.2</v>
      </c>
      <c r="BP8" s="648"/>
      <c r="BQ8" s="648"/>
      <c r="BR8" s="648"/>
      <c r="BS8" s="654" t="s">
        <v>138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28225014</v>
      </c>
      <c r="CS8" s="646"/>
      <c r="CT8" s="646"/>
      <c r="CU8" s="646"/>
      <c r="CV8" s="646"/>
      <c r="CW8" s="646"/>
      <c r="CX8" s="646"/>
      <c r="CY8" s="647"/>
      <c r="CZ8" s="648">
        <v>32</v>
      </c>
      <c r="DA8" s="648"/>
      <c r="DB8" s="648"/>
      <c r="DC8" s="648"/>
      <c r="DD8" s="654">
        <v>752763</v>
      </c>
      <c r="DE8" s="646"/>
      <c r="DF8" s="646"/>
      <c r="DG8" s="646"/>
      <c r="DH8" s="646"/>
      <c r="DI8" s="646"/>
      <c r="DJ8" s="646"/>
      <c r="DK8" s="646"/>
      <c r="DL8" s="646"/>
      <c r="DM8" s="646"/>
      <c r="DN8" s="646"/>
      <c r="DO8" s="646"/>
      <c r="DP8" s="647"/>
      <c r="DQ8" s="654">
        <v>14453839</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58881</v>
      </c>
      <c r="S9" s="646"/>
      <c r="T9" s="646"/>
      <c r="U9" s="646"/>
      <c r="V9" s="646"/>
      <c r="W9" s="646"/>
      <c r="X9" s="646"/>
      <c r="Y9" s="647"/>
      <c r="Z9" s="648">
        <v>0.1</v>
      </c>
      <c r="AA9" s="648"/>
      <c r="AB9" s="648"/>
      <c r="AC9" s="648"/>
      <c r="AD9" s="649">
        <v>58881</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9736824</v>
      </c>
      <c r="BH9" s="646"/>
      <c r="BI9" s="646"/>
      <c r="BJ9" s="646"/>
      <c r="BK9" s="646"/>
      <c r="BL9" s="646"/>
      <c r="BM9" s="646"/>
      <c r="BN9" s="647"/>
      <c r="BO9" s="648">
        <v>35.700000000000003</v>
      </c>
      <c r="BP9" s="648"/>
      <c r="BQ9" s="648"/>
      <c r="BR9" s="648"/>
      <c r="BS9" s="654" t="s">
        <v>236</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9687626</v>
      </c>
      <c r="CS9" s="646"/>
      <c r="CT9" s="646"/>
      <c r="CU9" s="646"/>
      <c r="CV9" s="646"/>
      <c r="CW9" s="646"/>
      <c r="CX9" s="646"/>
      <c r="CY9" s="647"/>
      <c r="CZ9" s="648">
        <v>11</v>
      </c>
      <c r="DA9" s="648"/>
      <c r="DB9" s="648"/>
      <c r="DC9" s="648"/>
      <c r="DD9" s="654">
        <v>4655449</v>
      </c>
      <c r="DE9" s="646"/>
      <c r="DF9" s="646"/>
      <c r="DG9" s="646"/>
      <c r="DH9" s="646"/>
      <c r="DI9" s="646"/>
      <c r="DJ9" s="646"/>
      <c r="DK9" s="646"/>
      <c r="DL9" s="646"/>
      <c r="DM9" s="646"/>
      <c r="DN9" s="646"/>
      <c r="DO9" s="646"/>
      <c r="DP9" s="647"/>
      <c r="DQ9" s="654">
        <v>5756435</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129</v>
      </c>
      <c r="AA10" s="648"/>
      <c r="AB10" s="648"/>
      <c r="AC10" s="648"/>
      <c r="AD10" s="649" t="s">
        <v>236</v>
      </c>
      <c r="AE10" s="649"/>
      <c r="AF10" s="649"/>
      <c r="AG10" s="649"/>
      <c r="AH10" s="649"/>
      <c r="AI10" s="649"/>
      <c r="AJ10" s="649"/>
      <c r="AK10" s="649"/>
      <c r="AL10" s="650" t="s">
        <v>236</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688922</v>
      </c>
      <c r="BH10" s="646"/>
      <c r="BI10" s="646"/>
      <c r="BJ10" s="646"/>
      <c r="BK10" s="646"/>
      <c r="BL10" s="646"/>
      <c r="BM10" s="646"/>
      <c r="BN10" s="647"/>
      <c r="BO10" s="648">
        <v>2.5</v>
      </c>
      <c r="BP10" s="648"/>
      <c r="BQ10" s="648"/>
      <c r="BR10" s="648"/>
      <c r="BS10" s="654" t="s">
        <v>236</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78083</v>
      </c>
      <c r="CS10" s="646"/>
      <c r="CT10" s="646"/>
      <c r="CU10" s="646"/>
      <c r="CV10" s="646"/>
      <c r="CW10" s="646"/>
      <c r="CX10" s="646"/>
      <c r="CY10" s="647"/>
      <c r="CZ10" s="648">
        <v>0.1</v>
      </c>
      <c r="DA10" s="648"/>
      <c r="DB10" s="648"/>
      <c r="DC10" s="648"/>
      <c r="DD10" s="654">
        <v>3092</v>
      </c>
      <c r="DE10" s="646"/>
      <c r="DF10" s="646"/>
      <c r="DG10" s="646"/>
      <c r="DH10" s="646"/>
      <c r="DI10" s="646"/>
      <c r="DJ10" s="646"/>
      <c r="DK10" s="646"/>
      <c r="DL10" s="646"/>
      <c r="DM10" s="646"/>
      <c r="DN10" s="646"/>
      <c r="DO10" s="646"/>
      <c r="DP10" s="647"/>
      <c r="DQ10" s="654">
        <v>49052</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3457689</v>
      </c>
      <c r="S11" s="646"/>
      <c r="T11" s="646"/>
      <c r="U11" s="646"/>
      <c r="V11" s="646"/>
      <c r="W11" s="646"/>
      <c r="X11" s="646"/>
      <c r="Y11" s="647"/>
      <c r="Z11" s="650">
        <v>3.9</v>
      </c>
      <c r="AA11" s="651"/>
      <c r="AB11" s="651"/>
      <c r="AC11" s="663"/>
      <c r="AD11" s="654">
        <v>3457689</v>
      </c>
      <c r="AE11" s="646"/>
      <c r="AF11" s="646"/>
      <c r="AG11" s="646"/>
      <c r="AH11" s="646"/>
      <c r="AI11" s="646"/>
      <c r="AJ11" s="646"/>
      <c r="AK11" s="647"/>
      <c r="AL11" s="650">
        <v>7.7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1951262</v>
      </c>
      <c r="BH11" s="646"/>
      <c r="BI11" s="646"/>
      <c r="BJ11" s="646"/>
      <c r="BK11" s="646"/>
      <c r="BL11" s="646"/>
      <c r="BM11" s="646"/>
      <c r="BN11" s="647"/>
      <c r="BO11" s="648">
        <v>7.2</v>
      </c>
      <c r="BP11" s="648"/>
      <c r="BQ11" s="648"/>
      <c r="BR11" s="648"/>
      <c r="BS11" s="654">
        <v>511537</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3442381</v>
      </c>
      <c r="CS11" s="646"/>
      <c r="CT11" s="646"/>
      <c r="CU11" s="646"/>
      <c r="CV11" s="646"/>
      <c r="CW11" s="646"/>
      <c r="CX11" s="646"/>
      <c r="CY11" s="647"/>
      <c r="CZ11" s="648">
        <v>3.9</v>
      </c>
      <c r="DA11" s="648"/>
      <c r="DB11" s="648"/>
      <c r="DC11" s="648"/>
      <c r="DD11" s="654">
        <v>1303012</v>
      </c>
      <c r="DE11" s="646"/>
      <c r="DF11" s="646"/>
      <c r="DG11" s="646"/>
      <c r="DH11" s="646"/>
      <c r="DI11" s="646"/>
      <c r="DJ11" s="646"/>
      <c r="DK11" s="646"/>
      <c r="DL11" s="646"/>
      <c r="DM11" s="646"/>
      <c r="DN11" s="646"/>
      <c r="DO11" s="646"/>
      <c r="DP11" s="647"/>
      <c r="DQ11" s="654">
        <v>1738181</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56579</v>
      </c>
      <c r="S12" s="646"/>
      <c r="T12" s="646"/>
      <c r="U12" s="646"/>
      <c r="V12" s="646"/>
      <c r="W12" s="646"/>
      <c r="X12" s="646"/>
      <c r="Y12" s="647"/>
      <c r="Z12" s="648">
        <v>0.1</v>
      </c>
      <c r="AA12" s="648"/>
      <c r="AB12" s="648"/>
      <c r="AC12" s="648"/>
      <c r="AD12" s="649">
        <v>56579</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11242406</v>
      </c>
      <c r="BH12" s="646"/>
      <c r="BI12" s="646"/>
      <c r="BJ12" s="646"/>
      <c r="BK12" s="646"/>
      <c r="BL12" s="646"/>
      <c r="BM12" s="646"/>
      <c r="BN12" s="647"/>
      <c r="BO12" s="648">
        <v>41.2</v>
      </c>
      <c r="BP12" s="648"/>
      <c r="BQ12" s="648"/>
      <c r="BR12" s="648"/>
      <c r="BS12" s="654" t="s">
        <v>236</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2878091</v>
      </c>
      <c r="CS12" s="646"/>
      <c r="CT12" s="646"/>
      <c r="CU12" s="646"/>
      <c r="CV12" s="646"/>
      <c r="CW12" s="646"/>
      <c r="CX12" s="646"/>
      <c r="CY12" s="647"/>
      <c r="CZ12" s="648">
        <v>3.3</v>
      </c>
      <c r="DA12" s="648"/>
      <c r="DB12" s="648"/>
      <c r="DC12" s="648"/>
      <c r="DD12" s="654">
        <v>142692</v>
      </c>
      <c r="DE12" s="646"/>
      <c r="DF12" s="646"/>
      <c r="DG12" s="646"/>
      <c r="DH12" s="646"/>
      <c r="DI12" s="646"/>
      <c r="DJ12" s="646"/>
      <c r="DK12" s="646"/>
      <c r="DL12" s="646"/>
      <c r="DM12" s="646"/>
      <c r="DN12" s="646"/>
      <c r="DO12" s="646"/>
      <c r="DP12" s="647"/>
      <c r="DQ12" s="654">
        <v>1639847</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236</v>
      </c>
      <c r="S13" s="646"/>
      <c r="T13" s="646"/>
      <c r="U13" s="646"/>
      <c r="V13" s="646"/>
      <c r="W13" s="646"/>
      <c r="X13" s="646"/>
      <c r="Y13" s="647"/>
      <c r="Z13" s="648" t="s">
        <v>138</v>
      </c>
      <c r="AA13" s="648"/>
      <c r="AB13" s="648"/>
      <c r="AC13" s="648"/>
      <c r="AD13" s="649" t="s">
        <v>236</v>
      </c>
      <c r="AE13" s="649"/>
      <c r="AF13" s="649"/>
      <c r="AG13" s="649"/>
      <c r="AH13" s="649"/>
      <c r="AI13" s="649"/>
      <c r="AJ13" s="649"/>
      <c r="AK13" s="649"/>
      <c r="AL13" s="650" t="s">
        <v>236</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11131082</v>
      </c>
      <c r="BH13" s="646"/>
      <c r="BI13" s="646"/>
      <c r="BJ13" s="646"/>
      <c r="BK13" s="646"/>
      <c r="BL13" s="646"/>
      <c r="BM13" s="646"/>
      <c r="BN13" s="647"/>
      <c r="BO13" s="648">
        <v>40.799999999999997</v>
      </c>
      <c r="BP13" s="648"/>
      <c r="BQ13" s="648"/>
      <c r="BR13" s="648"/>
      <c r="BS13" s="654" t="s">
        <v>236</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11293856</v>
      </c>
      <c r="CS13" s="646"/>
      <c r="CT13" s="646"/>
      <c r="CU13" s="646"/>
      <c r="CV13" s="646"/>
      <c r="CW13" s="646"/>
      <c r="CX13" s="646"/>
      <c r="CY13" s="647"/>
      <c r="CZ13" s="648">
        <v>12.8</v>
      </c>
      <c r="DA13" s="648"/>
      <c r="DB13" s="648"/>
      <c r="DC13" s="648"/>
      <c r="DD13" s="654">
        <v>7408341</v>
      </c>
      <c r="DE13" s="646"/>
      <c r="DF13" s="646"/>
      <c r="DG13" s="646"/>
      <c r="DH13" s="646"/>
      <c r="DI13" s="646"/>
      <c r="DJ13" s="646"/>
      <c r="DK13" s="646"/>
      <c r="DL13" s="646"/>
      <c r="DM13" s="646"/>
      <c r="DN13" s="646"/>
      <c r="DO13" s="646"/>
      <c r="DP13" s="647"/>
      <c r="DQ13" s="654">
        <v>5050456</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108140</v>
      </c>
      <c r="S14" s="646"/>
      <c r="T14" s="646"/>
      <c r="U14" s="646"/>
      <c r="V14" s="646"/>
      <c r="W14" s="646"/>
      <c r="X14" s="646"/>
      <c r="Y14" s="647"/>
      <c r="Z14" s="648">
        <v>0.1</v>
      </c>
      <c r="AA14" s="648"/>
      <c r="AB14" s="648"/>
      <c r="AC14" s="648"/>
      <c r="AD14" s="649">
        <v>108140</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573509</v>
      </c>
      <c r="BH14" s="646"/>
      <c r="BI14" s="646"/>
      <c r="BJ14" s="646"/>
      <c r="BK14" s="646"/>
      <c r="BL14" s="646"/>
      <c r="BM14" s="646"/>
      <c r="BN14" s="647"/>
      <c r="BO14" s="648">
        <v>2.1</v>
      </c>
      <c r="BP14" s="648"/>
      <c r="BQ14" s="648"/>
      <c r="BR14" s="648"/>
      <c r="BS14" s="654" t="s">
        <v>236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3169120</v>
      </c>
      <c r="CS14" s="646"/>
      <c r="CT14" s="646"/>
      <c r="CU14" s="646"/>
      <c r="CV14" s="646"/>
      <c r="CW14" s="646"/>
      <c r="CX14" s="646"/>
      <c r="CY14" s="647"/>
      <c r="CZ14" s="648">
        <v>3.6</v>
      </c>
      <c r="DA14" s="648"/>
      <c r="DB14" s="648"/>
      <c r="DC14" s="648"/>
      <c r="DD14" s="654">
        <v>657170</v>
      </c>
      <c r="DE14" s="646"/>
      <c r="DF14" s="646"/>
      <c r="DG14" s="646"/>
      <c r="DH14" s="646"/>
      <c r="DI14" s="646"/>
      <c r="DJ14" s="646"/>
      <c r="DK14" s="646"/>
      <c r="DL14" s="646"/>
      <c r="DM14" s="646"/>
      <c r="DN14" s="646"/>
      <c r="DO14" s="646"/>
      <c r="DP14" s="647"/>
      <c r="DQ14" s="654">
        <v>2465890</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236</v>
      </c>
      <c r="AA15" s="648"/>
      <c r="AB15" s="648"/>
      <c r="AC15" s="648"/>
      <c r="AD15" s="649" t="s">
        <v>236</v>
      </c>
      <c r="AE15" s="649"/>
      <c r="AF15" s="649"/>
      <c r="AG15" s="649"/>
      <c r="AH15" s="649"/>
      <c r="AI15" s="649"/>
      <c r="AJ15" s="649"/>
      <c r="AK15" s="649"/>
      <c r="AL15" s="650" t="s">
        <v>236</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1156919</v>
      </c>
      <c r="BH15" s="646"/>
      <c r="BI15" s="646"/>
      <c r="BJ15" s="646"/>
      <c r="BK15" s="646"/>
      <c r="BL15" s="646"/>
      <c r="BM15" s="646"/>
      <c r="BN15" s="647"/>
      <c r="BO15" s="648">
        <v>4.2</v>
      </c>
      <c r="BP15" s="648"/>
      <c r="BQ15" s="648"/>
      <c r="BR15" s="648"/>
      <c r="BS15" s="654" t="s">
        <v>236</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7692410</v>
      </c>
      <c r="CS15" s="646"/>
      <c r="CT15" s="646"/>
      <c r="CU15" s="646"/>
      <c r="CV15" s="646"/>
      <c r="CW15" s="646"/>
      <c r="CX15" s="646"/>
      <c r="CY15" s="647"/>
      <c r="CZ15" s="648">
        <v>8.6999999999999993</v>
      </c>
      <c r="DA15" s="648"/>
      <c r="DB15" s="648"/>
      <c r="DC15" s="648"/>
      <c r="DD15" s="654">
        <v>2736384</v>
      </c>
      <c r="DE15" s="646"/>
      <c r="DF15" s="646"/>
      <c r="DG15" s="646"/>
      <c r="DH15" s="646"/>
      <c r="DI15" s="646"/>
      <c r="DJ15" s="646"/>
      <c r="DK15" s="646"/>
      <c r="DL15" s="646"/>
      <c r="DM15" s="646"/>
      <c r="DN15" s="646"/>
      <c r="DO15" s="646"/>
      <c r="DP15" s="647"/>
      <c r="DQ15" s="654">
        <v>4876935</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31967</v>
      </c>
      <c r="S16" s="646"/>
      <c r="T16" s="646"/>
      <c r="U16" s="646"/>
      <c r="V16" s="646"/>
      <c r="W16" s="646"/>
      <c r="X16" s="646"/>
      <c r="Y16" s="647"/>
      <c r="Z16" s="648">
        <v>0</v>
      </c>
      <c r="AA16" s="648"/>
      <c r="AB16" s="648"/>
      <c r="AC16" s="648"/>
      <c r="AD16" s="649">
        <v>31967</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236</v>
      </c>
      <c r="BH16" s="646"/>
      <c r="BI16" s="646"/>
      <c r="BJ16" s="646"/>
      <c r="BK16" s="646"/>
      <c r="BL16" s="646"/>
      <c r="BM16" s="646"/>
      <c r="BN16" s="647"/>
      <c r="BO16" s="648" t="s">
        <v>138</v>
      </c>
      <c r="BP16" s="648"/>
      <c r="BQ16" s="648"/>
      <c r="BR16" s="648"/>
      <c r="BS16" s="654" t="s">
        <v>236</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212602</v>
      </c>
      <c r="CS16" s="646"/>
      <c r="CT16" s="646"/>
      <c r="CU16" s="646"/>
      <c r="CV16" s="646"/>
      <c r="CW16" s="646"/>
      <c r="CX16" s="646"/>
      <c r="CY16" s="647"/>
      <c r="CZ16" s="648">
        <v>0.2</v>
      </c>
      <c r="DA16" s="648"/>
      <c r="DB16" s="648"/>
      <c r="DC16" s="648"/>
      <c r="DD16" s="654" t="s">
        <v>129</v>
      </c>
      <c r="DE16" s="646"/>
      <c r="DF16" s="646"/>
      <c r="DG16" s="646"/>
      <c r="DH16" s="646"/>
      <c r="DI16" s="646"/>
      <c r="DJ16" s="646"/>
      <c r="DK16" s="646"/>
      <c r="DL16" s="646"/>
      <c r="DM16" s="646"/>
      <c r="DN16" s="646"/>
      <c r="DO16" s="646"/>
      <c r="DP16" s="647"/>
      <c r="DQ16" s="654">
        <v>75353</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470538</v>
      </c>
      <c r="S17" s="646"/>
      <c r="T17" s="646"/>
      <c r="U17" s="646"/>
      <c r="V17" s="646"/>
      <c r="W17" s="646"/>
      <c r="X17" s="646"/>
      <c r="Y17" s="647"/>
      <c r="Z17" s="648">
        <v>0.5</v>
      </c>
      <c r="AA17" s="648"/>
      <c r="AB17" s="648"/>
      <c r="AC17" s="648"/>
      <c r="AD17" s="649">
        <v>470538</v>
      </c>
      <c r="AE17" s="649"/>
      <c r="AF17" s="649"/>
      <c r="AG17" s="649"/>
      <c r="AH17" s="649"/>
      <c r="AI17" s="649"/>
      <c r="AJ17" s="649"/>
      <c r="AK17" s="649"/>
      <c r="AL17" s="650">
        <v>1</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236</v>
      </c>
      <c r="BP17" s="648"/>
      <c r="BQ17" s="648"/>
      <c r="BR17" s="648"/>
      <c r="BS17" s="654" t="s">
        <v>236</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9830089</v>
      </c>
      <c r="CS17" s="646"/>
      <c r="CT17" s="646"/>
      <c r="CU17" s="646"/>
      <c r="CV17" s="646"/>
      <c r="CW17" s="646"/>
      <c r="CX17" s="646"/>
      <c r="CY17" s="647"/>
      <c r="CZ17" s="648">
        <v>11.1</v>
      </c>
      <c r="DA17" s="648"/>
      <c r="DB17" s="648"/>
      <c r="DC17" s="648"/>
      <c r="DD17" s="654" t="s">
        <v>236</v>
      </c>
      <c r="DE17" s="646"/>
      <c r="DF17" s="646"/>
      <c r="DG17" s="646"/>
      <c r="DH17" s="646"/>
      <c r="DI17" s="646"/>
      <c r="DJ17" s="646"/>
      <c r="DK17" s="646"/>
      <c r="DL17" s="646"/>
      <c r="DM17" s="646"/>
      <c r="DN17" s="646"/>
      <c r="DO17" s="646"/>
      <c r="DP17" s="647"/>
      <c r="DQ17" s="654">
        <v>9748426</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163627</v>
      </c>
      <c r="S18" s="646"/>
      <c r="T18" s="646"/>
      <c r="U18" s="646"/>
      <c r="V18" s="646"/>
      <c r="W18" s="646"/>
      <c r="X18" s="646"/>
      <c r="Y18" s="647"/>
      <c r="Z18" s="648">
        <v>0.2</v>
      </c>
      <c r="AA18" s="648"/>
      <c r="AB18" s="648"/>
      <c r="AC18" s="648"/>
      <c r="AD18" s="649">
        <v>163627</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236</v>
      </c>
      <c r="BH18" s="646"/>
      <c r="BI18" s="646"/>
      <c r="BJ18" s="646"/>
      <c r="BK18" s="646"/>
      <c r="BL18" s="646"/>
      <c r="BM18" s="646"/>
      <c r="BN18" s="647"/>
      <c r="BO18" s="648" t="s">
        <v>236</v>
      </c>
      <c r="BP18" s="648"/>
      <c r="BQ18" s="648"/>
      <c r="BR18" s="648"/>
      <c r="BS18" s="654" t="s">
        <v>236</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236</v>
      </c>
      <c r="DA18" s="648"/>
      <c r="DB18" s="648"/>
      <c r="DC18" s="648"/>
      <c r="DD18" s="654" t="s">
        <v>236</v>
      </c>
      <c r="DE18" s="646"/>
      <c r="DF18" s="646"/>
      <c r="DG18" s="646"/>
      <c r="DH18" s="646"/>
      <c r="DI18" s="646"/>
      <c r="DJ18" s="646"/>
      <c r="DK18" s="646"/>
      <c r="DL18" s="646"/>
      <c r="DM18" s="646"/>
      <c r="DN18" s="646"/>
      <c r="DO18" s="646"/>
      <c r="DP18" s="647"/>
      <c r="DQ18" s="654" t="s">
        <v>236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14648</v>
      </c>
      <c r="S19" s="646"/>
      <c r="T19" s="646"/>
      <c r="U19" s="646"/>
      <c r="V19" s="646"/>
      <c r="W19" s="646"/>
      <c r="X19" s="646"/>
      <c r="Y19" s="647"/>
      <c r="Z19" s="648">
        <v>0</v>
      </c>
      <c r="AA19" s="648"/>
      <c r="AB19" s="648"/>
      <c r="AC19" s="648"/>
      <c r="AD19" s="649">
        <v>14648</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1589640</v>
      </c>
      <c r="BH19" s="646"/>
      <c r="BI19" s="646"/>
      <c r="BJ19" s="646"/>
      <c r="BK19" s="646"/>
      <c r="BL19" s="646"/>
      <c r="BM19" s="646"/>
      <c r="BN19" s="647"/>
      <c r="BO19" s="648">
        <v>5.8</v>
      </c>
      <c r="BP19" s="648"/>
      <c r="BQ19" s="648"/>
      <c r="BR19" s="648"/>
      <c r="BS19" s="654" t="s">
        <v>236</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236</v>
      </c>
      <c r="DA19" s="648"/>
      <c r="DB19" s="648"/>
      <c r="DC19" s="648"/>
      <c r="DD19" s="654" t="s">
        <v>236</v>
      </c>
      <c r="DE19" s="646"/>
      <c r="DF19" s="646"/>
      <c r="DG19" s="646"/>
      <c r="DH19" s="646"/>
      <c r="DI19" s="646"/>
      <c r="DJ19" s="646"/>
      <c r="DK19" s="646"/>
      <c r="DL19" s="646"/>
      <c r="DM19" s="646"/>
      <c r="DN19" s="646"/>
      <c r="DO19" s="646"/>
      <c r="DP19" s="647"/>
      <c r="DQ19" s="654" t="s">
        <v>236</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4229</v>
      </c>
      <c r="S20" s="646"/>
      <c r="T20" s="646"/>
      <c r="U20" s="646"/>
      <c r="V20" s="646"/>
      <c r="W20" s="646"/>
      <c r="X20" s="646"/>
      <c r="Y20" s="647"/>
      <c r="Z20" s="648">
        <v>0</v>
      </c>
      <c r="AA20" s="648"/>
      <c r="AB20" s="648"/>
      <c r="AC20" s="648"/>
      <c r="AD20" s="649">
        <v>4229</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1589640</v>
      </c>
      <c r="BH20" s="646"/>
      <c r="BI20" s="646"/>
      <c r="BJ20" s="646"/>
      <c r="BK20" s="646"/>
      <c r="BL20" s="646"/>
      <c r="BM20" s="646"/>
      <c r="BN20" s="647"/>
      <c r="BO20" s="648">
        <v>5.8</v>
      </c>
      <c r="BP20" s="648"/>
      <c r="BQ20" s="648"/>
      <c r="BR20" s="648"/>
      <c r="BS20" s="654" t="s">
        <v>138</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88198883</v>
      </c>
      <c r="CS20" s="646"/>
      <c r="CT20" s="646"/>
      <c r="CU20" s="646"/>
      <c r="CV20" s="646"/>
      <c r="CW20" s="646"/>
      <c r="CX20" s="646"/>
      <c r="CY20" s="647"/>
      <c r="CZ20" s="648">
        <v>100</v>
      </c>
      <c r="DA20" s="648"/>
      <c r="DB20" s="648"/>
      <c r="DC20" s="648"/>
      <c r="DD20" s="654">
        <v>19661627</v>
      </c>
      <c r="DE20" s="646"/>
      <c r="DF20" s="646"/>
      <c r="DG20" s="646"/>
      <c r="DH20" s="646"/>
      <c r="DI20" s="646"/>
      <c r="DJ20" s="646"/>
      <c r="DK20" s="646"/>
      <c r="DL20" s="646"/>
      <c r="DM20" s="646"/>
      <c r="DN20" s="646"/>
      <c r="DO20" s="646"/>
      <c r="DP20" s="647"/>
      <c r="DQ20" s="654">
        <v>55014680</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288034</v>
      </c>
      <c r="S21" s="646"/>
      <c r="T21" s="646"/>
      <c r="U21" s="646"/>
      <c r="V21" s="646"/>
      <c r="W21" s="646"/>
      <c r="X21" s="646"/>
      <c r="Y21" s="647"/>
      <c r="Z21" s="648">
        <v>0.3</v>
      </c>
      <c r="AA21" s="648"/>
      <c r="AB21" s="648"/>
      <c r="AC21" s="648"/>
      <c r="AD21" s="649">
        <v>288034</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80753</v>
      </c>
      <c r="BH21" s="646"/>
      <c r="BI21" s="646"/>
      <c r="BJ21" s="646"/>
      <c r="BK21" s="646"/>
      <c r="BL21" s="646"/>
      <c r="BM21" s="646"/>
      <c r="BN21" s="647"/>
      <c r="BO21" s="648">
        <v>0.3</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15690350</v>
      </c>
      <c r="S22" s="646"/>
      <c r="T22" s="646"/>
      <c r="U22" s="646"/>
      <c r="V22" s="646"/>
      <c r="W22" s="646"/>
      <c r="X22" s="646"/>
      <c r="Y22" s="647"/>
      <c r="Z22" s="648">
        <v>17.5</v>
      </c>
      <c r="AA22" s="648"/>
      <c r="AB22" s="648"/>
      <c r="AC22" s="648"/>
      <c r="AD22" s="649">
        <v>13838657</v>
      </c>
      <c r="AE22" s="649"/>
      <c r="AF22" s="649"/>
      <c r="AG22" s="649"/>
      <c r="AH22" s="649"/>
      <c r="AI22" s="649"/>
      <c r="AJ22" s="649"/>
      <c r="AK22" s="649"/>
      <c r="AL22" s="650">
        <v>30.7</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236</v>
      </c>
      <c r="BH22" s="646"/>
      <c r="BI22" s="646"/>
      <c r="BJ22" s="646"/>
      <c r="BK22" s="646"/>
      <c r="BL22" s="646"/>
      <c r="BM22" s="646"/>
      <c r="BN22" s="647"/>
      <c r="BO22" s="648" t="s">
        <v>236</v>
      </c>
      <c r="BP22" s="648"/>
      <c r="BQ22" s="648"/>
      <c r="BR22" s="648"/>
      <c r="BS22" s="654" t="s">
        <v>236</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13838657</v>
      </c>
      <c r="S23" s="646"/>
      <c r="T23" s="646"/>
      <c r="U23" s="646"/>
      <c r="V23" s="646"/>
      <c r="W23" s="646"/>
      <c r="X23" s="646"/>
      <c r="Y23" s="647"/>
      <c r="Z23" s="648">
        <v>15.4</v>
      </c>
      <c r="AA23" s="648"/>
      <c r="AB23" s="648"/>
      <c r="AC23" s="648"/>
      <c r="AD23" s="649">
        <v>13838657</v>
      </c>
      <c r="AE23" s="649"/>
      <c r="AF23" s="649"/>
      <c r="AG23" s="649"/>
      <c r="AH23" s="649"/>
      <c r="AI23" s="649"/>
      <c r="AJ23" s="649"/>
      <c r="AK23" s="649"/>
      <c r="AL23" s="650">
        <v>30.7</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1508887</v>
      </c>
      <c r="BH23" s="646"/>
      <c r="BI23" s="646"/>
      <c r="BJ23" s="646"/>
      <c r="BK23" s="646"/>
      <c r="BL23" s="646"/>
      <c r="BM23" s="646"/>
      <c r="BN23" s="647"/>
      <c r="BO23" s="648">
        <v>5.5</v>
      </c>
      <c r="BP23" s="648"/>
      <c r="BQ23" s="648"/>
      <c r="BR23" s="648"/>
      <c r="BS23" s="654" t="s">
        <v>236</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1851693</v>
      </c>
      <c r="S24" s="646"/>
      <c r="T24" s="646"/>
      <c r="U24" s="646"/>
      <c r="V24" s="646"/>
      <c r="W24" s="646"/>
      <c r="X24" s="646"/>
      <c r="Y24" s="647"/>
      <c r="Z24" s="648">
        <v>2.1</v>
      </c>
      <c r="AA24" s="648"/>
      <c r="AB24" s="648"/>
      <c r="AC24" s="648"/>
      <c r="AD24" s="649" t="s">
        <v>236</v>
      </c>
      <c r="AE24" s="649"/>
      <c r="AF24" s="649"/>
      <c r="AG24" s="649"/>
      <c r="AH24" s="649"/>
      <c r="AI24" s="649"/>
      <c r="AJ24" s="649"/>
      <c r="AK24" s="649"/>
      <c r="AL24" s="650" t="s">
        <v>236</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236</v>
      </c>
      <c r="BP24" s="648"/>
      <c r="BQ24" s="648"/>
      <c r="BR24" s="648"/>
      <c r="BS24" s="654" t="s">
        <v>138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40164017</v>
      </c>
      <c r="CS24" s="635"/>
      <c r="CT24" s="635"/>
      <c r="CU24" s="635"/>
      <c r="CV24" s="635"/>
      <c r="CW24" s="635"/>
      <c r="CX24" s="635"/>
      <c r="CY24" s="636"/>
      <c r="CZ24" s="639">
        <v>45.5</v>
      </c>
      <c r="DA24" s="640"/>
      <c r="DB24" s="640"/>
      <c r="DC24" s="659"/>
      <c r="DD24" s="684">
        <v>28257305</v>
      </c>
      <c r="DE24" s="635"/>
      <c r="DF24" s="635"/>
      <c r="DG24" s="635"/>
      <c r="DH24" s="635"/>
      <c r="DI24" s="635"/>
      <c r="DJ24" s="635"/>
      <c r="DK24" s="636"/>
      <c r="DL24" s="684">
        <v>28020224</v>
      </c>
      <c r="DM24" s="635"/>
      <c r="DN24" s="635"/>
      <c r="DO24" s="635"/>
      <c r="DP24" s="635"/>
      <c r="DQ24" s="635"/>
      <c r="DR24" s="635"/>
      <c r="DS24" s="635"/>
      <c r="DT24" s="635"/>
      <c r="DU24" s="635"/>
      <c r="DV24" s="636"/>
      <c r="DW24" s="639">
        <v>59.2</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236</v>
      </c>
      <c r="AA25" s="648"/>
      <c r="AB25" s="648"/>
      <c r="AC25" s="648"/>
      <c r="AD25" s="649" t="s">
        <v>236</v>
      </c>
      <c r="AE25" s="649"/>
      <c r="AF25" s="649"/>
      <c r="AG25" s="649"/>
      <c r="AH25" s="649"/>
      <c r="AI25" s="649"/>
      <c r="AJ25" s="649"/>
      <c r="AK25" s="649"/>
      <c r="AL25" s="650" t="s">
        <v>129</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236</v>
      </c>
      <c r="BP25" s="648"/>
      <c r="BQ25" s="648"/>
      <c r="BR25" s="648"/>
      <c r="BS25" s="654" t="s">
        <v>129</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13663852</v>
      </c>
      <c r="CS25" s="681"/>
      <c r="CT25" s="681"/>
      <c r="CU25" s="681"/>
      <c r="CV25" s="681"/>
      <c r="CW25" s="681"/>
      <c r="CX25" s="681"/>
      <c r="CY25" s="682"/>
      <c r="CZ25" s="650">
        <v>15.5</v>
      </c>
      <c r="DA25" s="679"/>
      <c r="DB25" s="679"/>
      <c r="DC25" s="683"/>
      <c r="DD25" s="654">
        <v>12936246</v>
      </c>
      <c r="DE25" s="681"/>
      <c r="DF25" s="681"/>
      <c r="DG25" s="681"/>
      <c r="DH25" s="681"/>
      <c r="DI25" s="681"/>
      <c r="DJ25" s="681"/>
      <c r="DK25" s="682"/>
      <c r="DL25" s="654">
        <v>12706418</v>
      </c>
      <c r="DM25" s="681"/>
      <c r="DN25" s="681"/>
      <c r="DO25" s="681"/>
      <c r="DP25" s="681"/>
      <c r="DQ25" s="681"/>
      <c r="DR25" s="681"/>
      <c r="DS25" s="681"/>
      <c r="DT25" s="681"/>
      <c r="DU25" s="681"/>
      <c r="DV25" s="682"/>
      <c r="DW25" s="650">
        <v>26.8</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47941994</v>
      </c>
      <c r="S26" s="646"/>
      <c r="T26" s="646"/>
      <c r="U26" s="646"/>
      <c r="V26" s="646"/>
      <c r="W26" s="646"/>
      <c r="X26" s="646"/>
      <c r="Y26" s="647"/>
      <c r="Z26" s="648">
        <v>53.5</v>
      </c>
      <c r="AA26" s="648"/>
      <c r="AB26" s="648"/>
      <c r="AC26" s="648"/>
      <c r="AD26" s="649">
        <v>44581414</v>
      </c>
      <c r="AE26" s="649"/>
      <c r="AF26" s="649"/>
      <c r="AG26" s="649"/>
      <c r="AH26" s="649"/>
      <c r="AI26" s="649"/>
      <c r="AJ26" s="649"/>
      <c r="AK26" s="649"/>
      <c r="AL26" s="650">
        <v>99.1</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236</v>
      </c>
      <c r="BH26" s="646"/>
      <c r="BI26" s="646"/>
      <c r="BJ26" s="646"/>
      <c r="BK26" s="646"/>
      <c r="BL26" s="646"/>
      <c r="BM26" s="646"/>
      <c r="BN26" s="647"/>
      <c r="BO26" s="648" t="s">
        <v>236</v>
      </c>
      <c r="BP26" s="648"/>
      <c r="BQ26" s="648"/>
      <c r="BR26" s="648"/>
      <c r="BS26" s="654" t="s">
        <v>138</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9295120</v>
      </c>
      <c r="CS26" s="646"/>
      <c r="CT26" s="646"/>
      <c r="CU26" s="646"/>
      <c r="CV26" s="646"/>
      <c r="CW26" s="646"/>
      <c r="CX26" s="646"/>
      <c r="CY26" s="647"/>
      <c r="CZ26" s="650">
        <v>10.5</v>
      </c>
      <c r="DA26" s="679"/>
      <c r="DB26" s="679"/>
      <c r="DC26" s="683"/>
      <c r="DD26" s="654">
        <v>8730940</v>
      </c>
      <c r="DE26" s="646"/>
      <c r="DF26" s="646"/>
      <c r="DG26" s="646"/>
      <c r="DH26" s="646"/>
      <c r="DI26" s="646"/>
      <c r="DJ26" s="646"/>
      <c r="DK26" s="647"/>
      <c r="DL26" s="654" t="s">
        <v>236</v>
      </c>
      <c r="DM26" s="646"/>
      <c r="DN26" s="646"/>
      <c r="DO26" s="646"/>
      <c r="DP26" s="646"/>
      <c r="DQ26" s="646"/>
      <c r="DR26" s="646"/>
      <c r="DS26" s="646"/>
      <c r="DT26" s="646"/>
      <c r="DU26" s="646"/>
      <c r="DV26" s="647"/>
      <c r="DW26" s="650" t="s">
        <v>236</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20489</v>
      </c>
      <c r="S27" s="646"/>
      <c r="T27" s="646"/>
      <c r="U27" s="646"/>
      <c r="V27" s="646"/>
      <c r="W27" s="646"/>
      <c r="X27" s="646"/>
      <c r="Y27" s="647"/>
      <c r="Z27" s="648">
        <v>0</v>
      </c>
      <c r="AA27" s="648"/>
      <c r="AB27" s="648"/>
      <c r="AC27" s="648"/>
      <c r="AD27" s="649">
        <v>20489</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27275090</v>
      </c>
      <c r="BH27" s="646"/>
      <c r="BI27" s="646"/>
      <c r="BJ27" s="646"/>
      <c r="BK27" s="646"/>
      <c r="BL27" s="646"/>
      <c r="BM27" s="646"/>
      <c r="BN27" s="647"/>
      <c r="BO27" s="648">
        <v>100</v>
      </c>
      <c r="BP27" s="648"/>
      <c r="BQ27" s="648"/>
      <c r="BR27" s="648"/>
      <c r="BS27" s="654">
        <v>511537</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16670520</v>
      </c>
      <c r="CS27" s="681"/>
      <c r="CT27" s="681"/>
      <c r="CU27" s="681"/>
      <c r="CV27" s="681"/>
      <c r="CW27" s="681"/>
      <c r="CX27" s="681"/>
      <c r="CY27" s="682"/>
      <c r="CZ27" s="650">
        <v>18.899999999999999</v>
      </c>
      <c r="DA27" s="679"/>
      <c r="DB27" s="679"/>
      <c r="DC27" s="683"/>
      <c r="DD27" s="654">
        <v>5573077</v>
      </c>
      <c r="DE27" s="681"/>
      <c r="DF27" s="681"/>
      <c r="DG27" s="681"/>
      <c r="DH27" s="681"/>
      <c r="DI27" s="681"/>
      <c r="DJ27" s="681"/>
      <c r="DK27" s="682"/>
      <c r="DL27" s="654">
        <v>5565824</v>
      </c>
      <c r="DM27" s="681"/>
      <c r="DN27" s="681"/>
      <c r="DO27" s="681"/>
      <c r="DP27" s="681"/>
      <c r="DQ27" s="681"/>
      <c r="DR27" s="681"/>
      <c r="DS27" s="681"/>
      <c r="DT27" s="681"/>
      <c r="DU27" s="681"/>
      <c r="DV27" s="682"/>
      <c r="DW27" s="650">
        <v>11.8</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681782</v>
      </c>
      <c r="S28" s="646"/>
      <c r="T28" s="646"/>
      <c r="U28" s="646"/>
      <c r="V28" s="646"/>
      <c r="W28" s="646"/>
      <c r="X28" s="646"/>
      <c r="Y28" s="647"/>
      <c r="Z28" s="648">
        <v>0.8</v>
      </c>
      <c r="AA28" s="648"/>
      <c r="AB28" s="648"/>
      <c r="AC28" s="648"/>
      <c r="AD28" s="649" t="s">
        <v>236</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9829645</v>
      </c>
      <c r="CS28" s="646"/>
      <c r="CT28" s="646"/>
      <c r="CU28" s="646"/>
      <c r="CV28" s="646"/>
      <c r="CW28" s="646"/>
      <c r="CX28" s="646"/>
      <c r="CY28" s="647"/>
      <c r="CZ28" s="650">
        <v>11.1</v>
      </c>
      <c r="DA28" s="679"/>
      <c r="DB28" s="679"/>
      <c r="DC28" s="683"/>
      <c r="DD28" s="654">
        <v>9747982</v>
      </c>
      <c r="DE28" s="646"/>
      <c r="DF28" s="646"/>
      <c r="DG28" s="646"/>
      <c r="DH28" s="646"/>
      <c r="DI28" s="646"/>
      <c r="DJ28" s="646"/>
      <c r="DK28" s="647"/>
      <c r="DL28" s="654">
        <v>9747982</v>
      </c>
      <c r="DM28" s="646"/>
      <c r="DN28" s="646"/>
      <c r="DO28" s="646"/>
      <c r="DP28" s="646"/>
      <c r="DQ28" s="646"/>
      <c r="DR28" s="646"/>
      <c r="DS28" s="646"/>
      <c r="DT28" s="646"/>
      <c r="DU28" s="646"/>
      <c r="DV28" s="647"/>
      <c r="DW28" s="650">
        <v>20.6</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658056</v>
      </c>
      <c r="S29" s="646"/>
      <c r="T29" s="646"/>
      <c r="U29" s="646"/>
      <c r="V29" s="646"/>
      <c r="W29" s="646"/>
      <c r="X29" s="646"/>
      <c r="Y29" s="647"/>
      <c r="Z29" s="648">
        <v>0.7</v>
      </c>
      <c r="AA29" s="648"/>
      <c r="AB29" s="648"/>
      <c r="AC29" s="648"/>
      <c r="AD29" s="649">
        <v>57612</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9829237</v>
      </c>
      <c r="CS29" s="681"/>
      <c r="CT29" s="681"/>
      <c r="CU29" s="681"/>
      <c r="CV29" s="681"/>
      <c r="CW29" s="681"/>
      <c r="CX29" s="681"/>
      <c r="CY29" s="682"/>
      <c r="CZ29" s="650">
        <v>11.1</v>
      </c>
      <c r="DA29" s="679"/>
      <c r="DB29" s="679"/>
      <c r="DC29" s="683"/>
      <c r="DD29" s="654">
        <v>9747574</v>
      </c>
      <c r="DE29" s="681"/>
      <c r="DF29" s="681"/>
      <c r="DG29" s="681"/>
      <c r="DH29" s="681"/>
      <c r="DI29" s="681"/>
      <c r="DJ29" s="681"/>
      <c r="DK29" s="682"/>
      <c r="DL29" s="654">
        <v>9747574</v>
      </c>
      <c r="DM29" s="681"/>
      <c r="DN29" s="681"/>
      <c r="DO29" s="681"/>
      <c r="DP29" s="681"/>
      <c r="DQ29" s="681"/>
      <c r="DR29" s="681"/>
      <c r="DS29" s="681"/>
      <c r="DT29" s="681"/>
      <c r="DU29" s="681"/>
      <c r="DV29" s="682"/>
      <c r="DW29" s="650">
        <v>20.6</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548683</v>
      </c>
      <c r="S30" s="646"/>
      <c r="T30" s="646"/>
      <c r="U30" s="646"/>
      <c r="V30" s="646"/>
      <c r="W30" s="646"/>
      <c r="X30" s="646"/>
      <c r="Y30" s="647"/>
      <c r="Z30" s="648">
        <v>0.6</v>
      </c>
      <c r="AA30" s="648"/>
      <c r="AB30" s="648"/>
      <c r="AC30" s="648"/>
      <c r="AD30" s="649">
        <v>17666</v>
      </c>
      <c r="AE30" s="649"/>
      <c r="AF30" s="649"/>
      <c r="AG30" s="649"/>
      <c r="AH30" s="649"/>
      <c r="AI30" s="649"/>
      <c r="AJ30" s="649"/>
      <c r="AK30" s="649"/>
      <c r="AL30" s="650">
        <v>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9249993</v>
      </c>
      <c r="CS30" s="646"/>
      <c r="CT30" s="646"/>
      <c r="CU30" s="646"/>
      <c r="CV30" s="646"/>
      <c r="CW30" s="646"/>
      <c r="CX30" s="646"/>
      <c r="CY30" s="647"/>
      <c r="CZ30" s="650">
        <v>10.5</v>
      </c>
      <c r="DA30" s="679"/>
      <c r="DB30" s="679"/>
      <c r="DC30" s="683"/>
      <c r="DD30" s="654">
        <v>9178873</v>
      </c>
      <c r="DE30" s="646"/>
      <c r="DF30" s="646"/>
      <c r="DG30" s="646"/>
      <c r="DH30" s="646"/>
      <c r="DI30" s="646"/>
      <c r="DJ30" s="646"/>
      <c r="DK30" s="647"/>
      <c r="DL30" s="654">
        <v>9178873</v>
      </c>
      <c r="DM30" s="646"/>
      <c r="DN30" s="646"/>
      <c r="DO30" s="646"/>
      <c r="DP30" s="646"/>
      <c r="DQ30" s="646"/>
      <c r="DR30" s="646"/>
      <c r="DS30" s="646"/>
      <c r="DT30" s="646"/>
      <c r="DU30" s="646"/>
      <c r="DV30" s="647"/>
      <c r="DW30" s="650">
        <v>19.399999999999999</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12686987</v>
      </c>
      <c r="S31" s="646"/>
      <c r="T31" s="646"/>
      <c r="U31" s="646"/>
      <c r="V31" s="646"/>
      <c r="W31" s="646"/>
      <c r="X31" s="646"/>
      <c r="Y31" s="647"/>
      <c r="Z31" s="648">
        <v>14.2</v>
      </c>
      <c r="AA31" s="648"/>
      <c r="AB31" s="648"/>
      <c r="AC31" s="648"/>
      <c r="AD31" s="649" t="s">
        <v>236</v>
      </c>
      <c r="AE31" s="649"/>
      <c r="AF31" s="649"/>
      <c r="AG31" s="649"/>
      <c r="AH31" s="649"/>
      <c r="AI31" s="649"/>
      <c r="AJ31" s="649"/>
      <c r="AK31" s="649"/>
      <c r="AL31" s="650" t="s">
        <v>236</v>
      </c>
      <c r="AM31" s="651"/>
      <c r="AN31" s="651"/>
      <c r="AO31" s="652"/>
      <c r="AP31" s="702" t="s">
        <v>313</v>
      </c>
      <c r="AQ31" s="703"/>
      <c r="AR31" s="703"/>
      <c r="AS31" s="703"/>
      <c r="AT31" s="708" t="s">
        <v>314</v>
      </c>
      <c r="AU31" s="231"/>
      <c r="AV31" s="231"/>
      <c r="AW31" s="231"/>
      <c r="AX31" s="631" t="s">
        <v>187</v>
      </c>
      <c r="AY31" s="632"/>
      <c r="AZ31" s="632"/>
      <c r="BA31" s="632"/>
      <c r="BB31" s="632"/>
      <c r="BC31" s="632"/>
      <c r="BD31" s="632"/>
      <c r="BE31" s="632"/>
      <c r="BF31" s="633"/>
      <c r="BG31" s="713">
        <v>99.1</v>
      </c>
      <c r="BH31" s="700"/>
      <c r="BI31" s="700"/>
      <c r="BJ31" s="700"/>
      <c r="BK31" s="700"/>
      <c r="BL31" s="700"/>
      <c r="BM31" s="640">
        <v>96.5</v>
      </c>
      <c r="BN31" s="700"/>
      <c r="BO31" s="700"/>
      <c r="BP31" s="700"/>
      <c r="BQ31" s="701"/>
      <c r="BR31" s="713">
        <v>99.1</v>
      </c>
      <c r="BS31" s="700"/>
      <c r="BT31" s="700"/>
      <c r="BU31" s="700"/>
      <c r="BV31" s="700"/>
      <c r="BW31" s="700"/>
      <c r="BX31" s="640">
        <v>96.1</v>
      </c>
      <c r="BY31" s="700"/>
      <c r="BZ31" s="700"/>
      <c r="CA31" s="700"/>
      <c r="CB31" s="701"/>
      <c r="CD31" s="687"/>
      <c r="CE31" s="688"/>
      <c r="CF31" s="660" t="s">
        <v>315</v>
      </c>
      <c r="CG31" s="661"/>
      <c r="CH31" s="661"/>
      <c r="CI31" s="661"/>
      <c r="CJ31" s="661"/>
      <c r="CK31" s="661"/>
      <c r="CL31" s="661"/>
      <c r="CM31" s="661"/>
      <c r="CN31" s="661"/>
      <c r="CO31" s="661"/>
      <c r="CP31" s="661"/>
      <c r="CQ31" s="662"/>
      <c r="CR31" s="645">
        <v>579244</v>
      </c>
      <c r="CS31" s="681"/>
      <c r="CT31" s="681"/>
      <c r="CU31" s="681"/>
      <c r="CV31" s="681"/>
      <c r="CW31" s="681"/>
      <c r="CX31" s="681"/>
      <c r="CY31" s="682"/>
      <c r="CZ31" s="650">
        <v>0.7</v>
      </c>
      <c r="DA31" s="679"/>
      <c r="DB31" s="679"/>
      <c r="DC31" s="683"/>
      <c r="DD31" s="654">
        <v>568701</v>
      </c>
      <c r="DE31" s="681"/>
      <c r="DF31" s="681"/>
      <c r="DG31" s="681"/>
      <c r="DH31" s="681"/>
      <c r="DI31" s="681"/>
      <c r="DJ31" s="681"/>
      <c r="DK31" s="682"/>
      <c r="DL31" s="654">
        <v>568701</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v>32386</v>
      </c>
      <c r="S32" s="646"/>
      <c r="T32" s="646"/>
      <c r="U32" s="646"/>
      <c r="V32" s="646"/>
      <c r="W32" s="646"/>
      <c r="X32" s="646"/>
      <c r="Y32" s="647"/>
      <c r="Z32" s="648">
        <v>0</v>
      </c>
      <c r="AA32" s="648"/>
      <c r="AB32" s="648"/>
      <c r="AC32" s="648"/>
      <c r="AD32" s="649">
        <v>32386</v>
      </c>
      <c r="AE32" s="649"/>
      <c r="AF32" s="649"/>
      <c r="AG32" s="649"/>
      <c r="AH32" s="649"/>
      <c r="AI32" s="649"/>
      <c r="AJ32" s="649"/>
      <c r="AK32" s="649"/>
      <c r="AL32" s="650">
        <v>0.1</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99.4</v>
      </c>
      <c r="BH32" s="681"/>
      <c r="BI32" s="681"/>
      <c r="BJ32" s="681"/>
      <c r="BK32" s="681"/>
      <c r="BL32" s="681"/>
      <c r="BM32" s="651">
        <v>97.4</v>
      </c>
      <c r="BN32" s="711"/>
      <c r="BO32" s="711"/>
      <c r="BP32" s="711"/>
      <c r="BQ32" s="712"/>
      <c r="BR32" s="714">
        <v>99.2</v>
      </c>
      <c r="BS32" s="681"/>
      <c r="BT32" s="681"/>
      <c r="BU32" s="681"/>
      <c r="BV32" s="681"/>
      <c r="BW32" s="681"/>
      <c r="BX32" s="651">
        <v>97</v>
      </c>
      <c r="BY32" s="711"/>
      <c r="BZ32" s="711"/>
      <c r="CA32" s="711"/>
      <c r="CB32" s="712"/>
      <c r="CD32" s="689"/>
      <c r="CE32" s="690"/>
      <c r="CF32" s="660" t="s">
        <v>319</v>
      </c>
      <c r="CG32" s="661"/>
      <c r="CH32" s="661"/>
      <c r="CI32" s="661"/>
      <c r="CJ32" s="661"/>
      <c r="CK32" s="661"/>
      <c r="CL32" s="661"/>
      <c r="CM32" s="661"/>
      <c r="CN32" s="661"/>
      <c r="CO32" s="661"/>
      <c r="CP32" s="661"/>
      <c r="CQ32" s="662"/>
      <c r="CR32" s="645">
        <v>408</v>
      </c>
      <c r="CS32" s="646"/>
      <c r="CT32" s="646"/>
      <c r="CU32" s="646"/>
      <c r="CV32" s="646"/>
      <c r="CW32" s="646"/>
      <c r="CX32" s="646"/>
      <c r="CY32" s="647"/>
      <c r="CZ32" s="650">
        <v>0</v>
      </c>
      <c r="DA32" s="679"/>
      <c r="DB32" s="679"/>
      <c r="DC32" s="683"/>
      <c r="DD32" s="654">
        <v>408</v>
      </c>
      <c r="DE32" s="646"/>
      <c r="DF32" s="646"/>
      <c r="DG32" s="646"/>
      <c r="DH32" s="646"/>
      <c r="DI32" s="646"/>
      <c r="DJ32" s="646"/>
      <c r="DK32" s="647"/>
      <c r="DL32" s="654">
        <v>408</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6090975</v>
      </c>
      <c r="S33" s="646"/>
      <c r="T33" s="646"/>
      <c r="U33" s="646"/>
      <c r="V33" s="646"/>
      <c r="W33" s="646"/>
      <c r="X33" s="646"/>
      <c r="Y33" s="647"/>
      <c r="Z33" s="648">
        <v>6.8</v>
      </c>
      <c r="AA33" s="648"/>
      <c r="AB33" s="648"/>
      <c r="AC33" s="648"/>
      <c r="AD33" s="649" t="s">
        <v>138</v>
      </c>
      <c r="AE33" s="649"/>
      <c r="AF33" s="649"/>
      <c r="AG33" s="649"/>
      <c r="AH33" s="649"/>
      <c r="AI33" s="649"/>
      <c r="AJ33" s="649"/>
      <c r="AK33" s="649"/>
      <c r="AL33" s="650" t="s">
        <v>236</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98.9</v>
      </c>
      <c r="BH33" s="716"/>
      <c r="BI33" s="716"/>
      <c r="BJ33" s="716"/>
      <c r="BK33" s="716"/>
      <c r="BL33" s="716"/>
      <c r="BM33" s="717">
        <v>95.3</v>
      </c>
      <c r="BN33" s="716"/>
      <c r="BO33" s="716"/>
      <c r="BP33" s="716"/>
      <c r="BQ33" s="718"/>
      <c r="BR33" s="715">
        <v>98.9</v>
      </c>
      <c r="BS33" s="716"/>
      <c r="BT33" s="716"/>
      <c r="BU33" s="716"/>
      <c r="BV33" s="716"/>
      <c r="BW33" s="716"/>
      <c r="BX33" s="717">
        <v>94.8</v>
      </c>
      <c r="BY33" s="716"/>
      <c r="BZ33" s="716"/>
      <c r="CA33" s="716"/>
      <c r="CB33" s="718"/>
      <c r="CD33" s="660" t="s">
        <v>322</v>
      </c>
      <c r="CE33" s="661"/>
      <c r="CF33" s="661"/>
      <c r="CG33" s="661"/>
      <c r="CH33" s="661"/>
      <c r="CI33" s="661"/>
      <c r="CJ33" s="661"/>
      <c r="CK33" s="661"/>
      <c r="CL33" s="661"/>
      <c r="CM33" s="661"/>
      <c r="CN33" s="661"/>
      <c r="CO33" s="661"/>
      <c r="CP33" s="661"/>
      <c r="CQ33" s="662"/>
      <c r="CR33" s="645">
        <v>28160637</v>
      </c>
      <c r="CS33" s="681"/>
      <c r="CT33" s="681"/>
      <c r="CU33" s="681"/>
      <c r="CV33" s="681"/>
      <c r="CW33" s="681"/>
      <c r="CX33" s="681"/>
      <c r="CY33" s="682"/>
      <c r="CZ33" s="650">
        <v>31.9</v>
      </c>
      <c r="DA33" s="679"/>
      <c r="DB33" s="679"/>
      <c r="DC33" s="683"/>
      <c r="DD33" s="654">
        <v>22561900</v>
      </c>
      <c r="DE33" s="681"/>
      <c r="DF33" s="681"/>
      <c r="DG33" s="681"/>
      <c r="DH33" s="681"/>
      <c r="DI33" s="681"/>
      <c r="DJ33" s="681"/>
      <c r="DK33" s="682"/>
      <c r="DL33" s="654">
        <v>17059206</v>
      </c>
      <c r="DM33" s="681"/>
      <c r="DN33" s="681"/>
      <c r="DO33" s="681"/>
      <c r="DP33" s="681"/>
      <c r="DQ33" s="681"/>
      <c r="DR33" s="681"/>
      <c r="DS33" s="681"/>
      <c r="DT33" s="681"/>
      <c r="DU33" s="681"/>
      <c r="DV33" s="682"/>
      <c r="DW33" s="650">
        <v>36</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158627</v>
      </c>
      <c r="S34" s="646"/>
      <c r="T34" s="646"/>
      <c r="U34" s="646"/>
      <c r="V34" s="646"/>
      <c r="W34" s="646"/>
      <c r="X34" s="646"/>
      <c r="Y34" s="647"/>
      <c r="Z34" s="648">
        <v>0.2</v>
      </c>
      <c r="AA34" s="648"/>
      <c r="AB34" s="648"/>
      <c r="AC34" s="648"/>
      <c r="AD34" s="649">
        <v>74384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11783173</v>
      </c>
      <c r="CS34" s="646"/>
      <c r="CT34" s="646"/>
      <c r="CU34" s="646"/>
      <c r="CV34" s="646"/>
      <c r="CW34" s="646"/>
      <c r="CX34" s="646"/>
      <c r="CY34" s="647"/>
      <c r="CZ34" s="650">
        <v>13.4</v>
      </c>
      <c r="DA34" s="679"/>
      <c r="DB34" s="679"/>
      <c r="DC34" s="683"/>
      <c r="DD34" s="654">
        <v>9451955</v>
      </c>
      <c r="DE34" s="646"/>
      <c r="DF34" s="646"/>
      <c r="DG34" s="646"/>
      <c r="DH34" s="646"/>
      <c r="DI34" s="646"/>
      <c r="DJ34" s="646"/>
      <c r="DK34" s="647"/>
      <c r="DL34" s="654">
        <v>6999523</v>
      </c>
      <c r="DM34" s="646"/>
      <c r="DN34" s="646"/>
      <c r="DO34" s="646"/>
      <c r="DP34" s="646"/>
      <c r="DQ34" s="646"/>
      <c r="DR34" s="646"/>
      <c r="DS34" s="646"/>
      <c r="DT34" s="646"/>
      <c r="DU34" s="646"/>
      <c r="DV34" s="647"/>
      <c r="DW34" s="650">
        <v>14.8</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450131</v>
      </c>
      <c r="S35" s="646"/>
      <c r="T35" s="646"/>
      <c r="U35" s="646"/>
      <c r="V35" s="646"/>
      <c r="W35" s="646"/>
      <c r="X35" s="646"/>
      <c r="Y35" s="647"/>
      <c r="Z35" s="648">
        <v>0.5</v>
      </c>
      <c r="AA35" s="648"/>
      <c r="AB35" s="648"/>
      <c r="AC35" s="648"/>
      <c r="AD35" s="649" t="s">
        <v>138</v>
      </c>
      <c r="AE35" s="649"/>
      <c r="AF35" s="649"/>
      <c r="AG35" s="649"/>
      <c r="AH35" s="649"/>
      <c r="AI35" s="649"/>
      <c r="AJ35" s="649"/>
      <c r="AK35" s="649"/>
      <c r="AL35" s="650" t="s">
        <v>236</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560697</v>
      </c>
      <c r="CS35" s="681"/>
      <c r="CT35" s="681"/>
      <c r="CU35" s="681"/>
      <c r="CV35" s="681"/>
      <c r="CW35" s="681"/>
      <c r="CX35" s="681"/>
      <c r="CY35" s="682"/>
      <c r="CZ35" s="650">
        <v>0.6</v>
      </c>
      <c r="DA35" s="679"/>
      <c r="DB35" s="679"/>
      <c r="DC35" s="683"/>
      <c r="DD35" s="654">
        <v>476089</v>
      </c>
      <c r="DE35" s="681"/>
      <c r="DF35" s="681"/>
      <c r="DG35" s="681"/>
      <c r="DH35" s="681"/>
      <c r="DI35" s="681"/>
      <c r="DJ35" s="681"/>
      <c r="DK35" s="682"/>
      <c r="DL35" s="654">
        <v>474847</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4776720</v>
      </c>
      <c r="S36" s="646"/>
      <c r="T36" s="646"/>
      <c r="U36" s="646"/>
      <c r="V36" s="646"/>
      <c r="W36" s="646"/>
      <c r="X36" s="646"/>
      <c r="Y36" s="647"/>
      <c r="Z36" s="648">
        <v>5.3</v>
      </c>
      <c r="AA36" s="648"/>
      <c r="AB36" s="648"/>
      <c r="AC36" s="648"/>
      <c r="AD36" s="649" t="s">
        <v>138</v>
      </c>
      <c r="AE36" s="649"/>
      <c r="AF36" s="649"/>
      <c r="AG36" s="649"/>
      <c r="AH36" s="649"/>
      <c r="AI36" s="649"/>
      <c r="AJ36" s="649"/>
      <c r="AK36" s="649"/>
      <c r="AL36" s="650" t="s">
        <v>236</v>
      </c>
      <c r="AM36" s="651"/>
      <c r="AN36" s="651"/>
      <c r="AO36" s="652"/>
      <c r="AP36" s="235"/>
      <c r="AQ36" s="719" t="s">
        <v>330</v>
      </c>
      <c r="AR36" s="720"/>
      <c r="AS36" s="720"/>
      <c r="AT36" s="720"/>
      <c r="AU36" s="720"/>
      <c r="AV36" s="720"/>
      <c r="AW36" s="720"/>
      <c r="AX36" s="720"/>
      <c r="AY36" s="721"/>
      <c r="AZ36" s="634">
        <v>9482669</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145493</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6979718</v>
      </c>
      <c r="CS36" s="646"/>
      <c r="CT36" s="646"/>
      <c r="CU36" s="646"/>
      <c r="CV36" s="646"/>
      <c r="CW36" s="646"/>
      <c r="CX36" s="646"/>
      <c r="CY36" s="647"/>
      <c r="CZ36" s="650">
        <v>7.9</v>
      </c>
      <c r="DA36" s="679"/>
      <c r="DB36" s="679"/>
      <c r="DC36" s="683"/>
      <c r="DD36" s="654">
        <v>5861902</v>
      </c>
      <c r="DE36" s="646"/>
      <c r="DF36" s="646"/>
      <c r="DG36" s="646"/>
      <c r="DH36" s="646"/>
      <c r="DI36" s="646"/>
      <c r="DJ36" s="646"/>
      <c r="DK36" s="647"/>
      <c r="DL36" s="654">
        <v>3982682</v>
      </c>
      <c r="DM36" s="646"/>
      <c r="DN36" s="646"/>
      <c r="DO36" s="646"/>
      <c r="DP36" s="646"/>
      <c r="DQ36" s="646"/>
      <c r="DR36" s="646"/>
      <c r="DS36" s="646"/>
      <c r="DT36" s="646"/>
      <c r="DU36" s="646"/>
      <c r="DV36" s="647"/>
      <c r="DW36" s="650">
        <v>8.4</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820986</v>
      </c>
      <c r="S37" s="646"/>
      <c r="T37" s="646"/>
      <c r="U37" s="646"/>
      <c r="V37" s="646"/>
      <c r="W37" s="646"/>
      <c r="X37" s="646"/>
      <c r="Y37" s="647"/>
      <c r="Z37" s="648">
        <v>0.9</v>
      </c>
      <c r="AA37" s="648"/>
      <c r="AB37" s="648"/>
      <c r="AC37" s="648"/>
      <c r="AD37" s="649" t="s">
        <v>236</v>
      </c>
      <c r="AE37" s="649"/>
      <c r="AF37" s="649"/>
      <c r="AG37" s="649"/>
      <c r="AH37" s="649"/>
      <c r="AI37" s="649"/>
      <c r="AJ37" s="649"/>
      <c r="AK37" s="649"/>
      <c r="AL37" s="650" t="s">
        <v>236</v>
      </c>
      <c r="AM37" s="651"/>
      <c r="AN37" s="651"/>
      <c r="AO37" s="652"/>
      <c r="AQ37" s="723" t="s">
        <v>334</v>
      </c>
      <c r="AR37" s="724"/>
      <c r="AS37" s="724"/>
      <c r="AT37" s="724"/>
      <c r="AU37" s="724"/>
      <c r="AV37" s="724"/>
      <c r="AW37" s="724"/>
      <c r="AX37" s="724"/>
      <c r="AY37" s="725"/>
      <c r="AZ37" s="645">
        <v>2391379</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-92961</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9518</v>
      </c>
      <c r="CS37" s="681"/>
      <c r="CT37" s="681"/>
      <c r="CU37" s="681"/>
      <c r="CV37" s="681"/>
      <c r="CW37" s="681"/>
      <c r="CX37" s="681"/>
      <c r="CY37" s="682"/>
      <c r="CZ37" s="650">
        <v>0</v>
      </c>
      <c r="DA37" s="679"/>
      <c r="DB37" s="679"/>
      <c r="DC37" s="683"/>
      <c r="DD37" s="654">
        <v>9518</v>
      </c>
      <c r="DE37" s="681"/>
      <c r="DF37" s="681"/>
      <c r="DG37" s="681"/>
      <c r="DH37" s="681"/>
      <c r="DI37" s="681"/>
      <c r="DJ37" s="681"/>
      <c r="DK37" s="682"/>
      <c r="DL37" s="654">
        <v>9518</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1906785</v>
      </c>
      <c r="S38" s="646"/>
      <c r="T38" s="646"/>
      <c r="U38" s="646"/>
      <c r="V38" s="646"/>
      <c r="W38" s="646"/>
      <c r="X38" s="646"/>
      <c r="Y38" s="647"/>
      <c r="Z38" s="648">
        <v>2.1</v>
      </c>
      <c r="AA38" s="648"/>
      <c r="AB38" s="648"/>
      <c r="AC38" s="648"/>
      <c r="AD38" s="649">
        <v>222044</v>
      </c>
      <c r="AE38" s="649"/>
      <c r="AF38" s="649"/>
      <c r="AG38" s="649"/>
      <c r="AH38" s="649"/>
      <c r="AI38" s="649"/>
      <c r="AJ38" s="649"/>
      <c r="AK38" s="649"/>
      <c r="AL38" s="650">
        <v>0.5</v>
      </c>
      <c r="AM38" s="651"/>
      <c r="AN38" s="651"/>
      <c r="AO38" s="652"/>
      <c r="AQ38" s="723" t="s">
        <v>338</v>
      </c>
      <c r="AR38" s="724"/>
      <c r="AS38" s="724"/>
      <c r="AT38" s="724"/>
      <c r="AU38" s="724"/>
      <c r="AV38" s="724"/>
      <c r="AW38" s="724"/>
      <c r="AX38" s="724"/>
      <c r="AY38" s="725"/>
      <c r="AZ38" s="645">
        <v>142388</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23492</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7179536</v>
      </c>
      <c r="CS38" s="646"/>
      <c r="CT38" s="646"/>
      <c r="CU38" s="646"/>
      <c r="CV38" s="646"/>
      <c r="CW38" s="646"/>
      <c r="CX38" s="646"/>
      <c r="CY38" s="647"/>
      <c r="CZ38" s="650">
        <v>8.1</v>
      </c>
      <c r="DA38" s="679"/>
      <c r="DB38" s="679"/>
      <c r="DC38" s="683"/>
      <c r="DD38" s="654">
        <v>5931293</v>
      </c>
      <c r="DE38" s="646"/>
      <c r="DF38" s="646"/>
      <c r="DG38" s="646"/>
      <c r="DH38" s="646"/>
      <c r="DI38" s="646"/>
      <c r="DJ38" s="646"/>
      <c r="DK38" s="647"/>
      <c r="DL38" s="654">
        <v>5602154</v>
      </c>
      <c r="DM38" s="646"/>
      <c r="DN38" s="646"/>
      <c r="DO38" s="646"/>
      <c r="DP38" s="646"/>
      <c r="DQ38" s="646"/>
      <c r="DR38" s="646"/>
      <c r="DS38" s="646"/>
      <c r="DT38" s="646"/>
      <c r="DU38" s="646"/>
      <c r="DV38" s="647"/>
      <c r="DW38" s="650">
        <v>11.8</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12798846</v>
      </c>
      <c r="S39" s="646"/>
      <c r="T39" s="646"/>
      <c r="U39" s="646"/>
      <c r="V39" s="646"/>
      <c r="W39" s="646"/>
      <c r="X39" s="646"/>
      <c r="Y39" s="647"/>
      <c r="Z39" s="648">
        <v>14.3</v>
      </c>
      <c r="AA39" s="648"/>
      <c r="AB39" s="648"/>
      <c r="AC39" s="648"/>
      <c r="AD39" s="649" t="s">
        <v>236</v>
      </c>
      <c r="AE39" s="649"/>
      <c r="AF39" s="649"/>
      <c r="AG39" s="649"/>
      <c r="AH39" s="649"/>
      <c r="AI39" s="649"/>
      <c r="AJ39" s="649"/>
      <c r="AK39" s="649"/>
      <c r="AL39" s="650" t="s">
        <v>236</v>
      </c>
      <c r="AM39" s="651"/>
      <c r="AN39" s="651"/>
      <c r="AO39" s="652"/>
      <c r="AQ39" s="723" t="s">
        <v>342</v>
      </c>
      <c r="AR39" s="724"/>
      <c r="AS39" s="724"/>
      <c r="AT39" s="724"/>
      <c r="AU39" s="724"/>
      <c r="AV39" s="724"/>
      <c r="AW39" s="724"/>
      <c r="AX39" s="724"/>
      <c r="AY39" s="725"/>
      <c r="AZ39" s="645">
        <v>89572</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35412</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793248</v>
      </c>
      <c r="CS39" s="681"/>
      <c r="CT39" s="681"/>
      <c r="CU39" s="681"/>
      <c r="CV39" s="681"/>
      <c r="CW39" s="681"/>
      <c r="CX39" s="681"/>
      <c r="CY39" s="682"/>
      <c r="CZ39" s="650">
        <v>0.9</v>
      </c>
      <c r="DA39" s="679"/>
      <c r="DB39" s="679"/>
      <c r="DC39" s="683"/>
      <c r="DD39" s="654">
        <v>789372</v>
      </c>
      <c r="DE39" s="681"/>
      <c r="DF39" s="681"/>
      <c r="DG39" s="681"/>
      <c r="DH39" s="681"/>
      <c r="DI39" s="681"/>
      <c r="DJ39" s="681"/>
      <c r="DK39" s="682"/>
      <c r="DL39" s="654" t="s">
        <v>236</v>
      </c>
      <c r="DM39" s="681"/>
      <c r="DN39" s="681"/>
      <c r="DO39" s="681"/>
      <c r="DP39" s="681"/>
      <c r="DQ39" s="681"/>
      <c r="DR39" s="681"/>
      <c r="DS39" s="681"/>
      <c r="DT39" s="681"/>
      <c r="DU39" s="681"/>
      <c r="DV39" s="682"/>
      <c r="DW39" s="650" t="s">
        <v>236</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236</v>
      </c>
      <c r="AA40" s="648"/>
      <c r="AB40" s="648"/>
      <c r="AC40" s="648"/>
      <c r="AD40" s="649" t="s">
        <v>236</v>
      </c>
      <c r="AE40" s="649"/>
      <c r="AF40" s="649"/>
      <c r="AG40" s="649"/>
      <c r="AH40" s="649"/>
      <c r="AI40" s="649"/>
      <c r="AJ40" s="649"/>
      <c r="AK40" s="649"/>
      <c r="AL40" s="650" t="s">
        <v>138</v>
      </c>
      <c r="AM40" s="651"/>
      <c r="AN40" s="651"/>
      <c r="AO40" s="652"/>
      <c r="AQ40" s="723" t="s">
        <v>346</v>
      </c>
      <c r="AR40" s="724"/>
      <c r="AS40" s="724"/>
      <c r="AT40" s="724"/>
      <c r="AU40" s="724"/>
      <c r="AV40" s="724"/>
      <c r="AW40" s="724"/>
      <c r="AX40" s="724"/>
      <c r="AY40" s="725"/>
      <c r="AZ40" s="645">
        <v>5</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101</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864265</v>
      </c>
      <c r="CS40" s="646"/>
      <c r="CT40" s="646"/>
      <c r="CU40" s="646"/>
      <c r="CV40" s="646"/>
      <c r="CW40" s="646"/>
      <c r="CX40" s="646"/>
      <c r="CY40" s="647"/>
      <c r="CZ40" s="650">
        <v>1</v>
      </c>
      <c r="DA40" s="679"/>
      <c r="DB40" s="679"/>
      <c r="DC40" s="683"/>
      <c r="DD40" s="654">
        <v>51289</v>
      </c>
      <c r="DE40" s="646"/>
      <c r="DF40" s="646"/>
      <c r="DG40" s="646"/>
      <c r="DH40" s="646"/>
      <c r="DI40" s="646"/>
      <c r="DJ40" s="646"/>
      <c r="DK40" s="647"/>
      <c r="DL40" s="654" t="s">
        <v>236</v>
      </c>
      <c r="DM40" s="646"/>
      <c r="DN40" s="646"/>
      <c r="DO40" s="646"/>
      <c r="DP40" s="646"/>
      <c r="DQ40" s="646"/>
      <c r="DR40" s="646"/>
      <c r="DS40" s="646"/>
      <c r="DT40" s="646"/>
      <c r="DU40" s="646"/>
      <c r="DV40" s="647"/>
      <c r="DW40" s="650" t="s">
        <v>236</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2338746</v>
      </c>
      <c r="S41" s="646"/>
      <c r="T41" s="646"/>
      <c r="U41" s="646"/>
      <c r="V41" s="646"/>
      <c r="W41" s="646"/>
      <c r="X41" s="646"/>
      <c r="Y41" s="647"/>
      <c r="Z41" s="648">
        <v>2.6</v>
      </c>
      <c r="AA41" s="648"/>
      <c r="AB41" s="648"/>
      <c r="AC41" s="648"/>
      <c r="AD41" s="649" t="s">
        <v>236</v>
      </c>
      <c r="AE41" s="649"/>
      <c r="AF41" s="649"/>
      <c r="AG41" s="649"/>
      <c r="AH41" s="649"/>
      <c r="AI41" s="649"/>
      <c r="AJ41" s="649"/>
      <c r="AK41" s="649"/>
      <c r="AL41" s="650" t="s">
        <v>138</v>
      </c>
      <c r="AM41" s="651"/>
      <c r="AN41" s="651"/>
      <c r="AO41" s="652"/>
      <c r="AQ41" s="723" t="s">
        <v>351</v>
      </c>
      <c r="AR41" s="724"/>
      <c r="AS41" s="724"/>
      <c r="AT41" s="724"/>
      <c r="AU41" s="724"/>
      <c r="AV41" s="724"/>
      <c r="AW41" s="724"/>
      <c r="AX41" s="724"/>
      <c r="AY41" s="725"/>
      <c r="AZ41" s="645">
        <v>1431333</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236</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138</v>
      </c>
      <c r="CS41" s="681"/>
      <c r="CT41" s="681"/>
      <c r="CU41" s="681"/>
      <c r="CV41" s="681"/>
      <c r="CW41" s="681"/>
      <c r="CX41" s="681"/>
      <c r="CY41" s="682"/>
      <c r="CZ41" s="650" t="s">
        <v>236</v>
      </c>
      <c r="DA41" s="679"/>
      <c r="DB41" s="679"/>
      <c r="DC41" s="683"/>
      <c r="DD41" s="654" t="s">
        <v>236</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89573447</v>
      </c>
      <c r="S42" s="731"/>
      <c r="T42" s="731"/>
      <c r="U42" s="731"/>
      <c r="V42" s="731"/>
      <c r="W42" s="731"/>
      <c r="X42" s="731"/>
      <c r="Y42" s="739"/>
      <c r="Z42" s="740">
        <v>100</v>
      </c>
      <c r="AA42" s="740"/>
      <c r="AB42" s="740"/>
      <c r="AC42" s="740"/>
      <c r="AD42" s="741">
        <v>45005995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5427992</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401</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19874229</v>
      </c>
      <c r="CS42" s="646"/>
      <c r="CT42" s="646"/>
      <c r="CU42" s="646"/>
      <c r="CV42" s="646"/>
      <c r="CW42" s="646"/>
      <c r="CX42" s="646"/>
      <c r="CY42" s="647"/>
      <c r="CZ42" s="650">
        <v>22.5</v>
      </c>
      <c r="DA42" s="651"/>
      <c r="DB42" s="651"/>
      <c r="DC42" s="663"/>
      <c r="DD42" s="654">
        <v>4195475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484315</v>
      </c>
      <c r="CS43" s="681"/>
      <c r="CT43" s="681"/>
      <c r="CU43" s="681"/>
      <c r="CV43" s="681"/>
      <c r="CW43" s="681"/>
      <c r="CX43" s="681"/>
      <c r="CY43" s="682"/>
      <c r="CZ43" s="650">
        <v>0.5</v>
      </c>
      <c r="DA43" s="679"/>
      <c r="DB43" s="679"/>
      <c r="DC43" s="683"/>
      <c r="DD43" s="654">
        <v>484315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19661627</v>
      </c>
      <c r="CS44" s="646"/>
      <c r="CT44" s="646"/>
      <c r="CU44" s="646"/>
      <c r="CV44" s="646"/>
      <c r="CW44" s="646"/>
      <c r="CX44" s="646"/>
      <c r="CY44" s="647"/>
      <c r="CZ44" s="650">
        <v>22.3</v>
      </c>
      <c r="DA44" s="651"/>
      <c r="DB44" s="651"/>
      <c r="DC44" s="663"/>
      <c r="DD44" s="654">
        <v>4120122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9088302</v>
      </c>
      <c r="CS45" s="681"/>
      <c r="CT45" s="681"/>
      <c r="CU45" s="681"/>
      <c r="CV45" s="681"/>
      <c r="CW45" s="681"/>
      <c r="CX45" s="681"/>
      <c r="CY45" s="682"/>
      <c r="CZ45" s="650">
        <v>10.3</v>
      </c>
      <c r="DA45" s="679"/>
      <c r="DB45" s="679"/>
      <c r="DC45" s="683"/>
      <c r="DD45" s="654">
        <v>1206932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10244919</v>
      </c>
      <c r="CS46" s="646"/>
      <c r="CT46" s="646"/>
      <c r="CU46" s="646"/>
      <c r="CV46" s="646"/>
      <c r="CW46" s="646"/>
      <c r="CX46" s="646"/>
      <c r="CY46" s="647"/>
      <c r="CZ46" s="650">
        <v>11.6</v>
      </c>
      <c r="DA46" s="651"/>
      <c r="DB46" s="651"/>
      <c r="DC46" s="663"/>
      <c r="DD46" s="654">
        <v>2792793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212602</v>
      </c>
      <c r="CS47" s="681"/>
      <c r="CT47" s="681"/>
      <c r="CU47" s="681"/>
      <c r="CV47" s="681"/>
      <c r="CW47" s="681"/>
      <c r="CX47" s="681"/>
      <c r="CY47" s="682"/>
      <c r="CZ47" s="650">
        <v>0.2</v>
      </c>
      <c r="DA47" s="679"/>
      <c r="DB47" s="679"/>
      <c r="DC47" s="683"/>
      <c r="DD47" s="654">
        <v>75353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236</v>
      </c>
      <c r="CS48" s="646"/>
      <c r="CT48" s="646"/>
      <c r="CU48" s="646"/>
      <c r="CV48" s="646"/>
      <c r="CW48" s="646"/>
      <c r="CX48" s="646"/>
      <c r="CY48" s="647"/>
      <c r="CZ48" s="650" t="s">
        <v>236</v>
      </c>
      <c r="DA48" s="651"/>
      <c r="DB48" s="651"/>
      <c r="DC48" s="663"/>
      <c r="DD48" s="654" t="s">
        <v>236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88198883</v>
      </c>
      <c r="CS49" s="716"/>
      <c r="CT49" s="716"/>
      <c r="CU49" s="716"/>
      <c r="CV49" s="716"/>
      <c r="CW49" s="716"/>
      <c r="CX49" s="716"/>
      <c r="CY49" s="747"/>
      <c r="CZ49" s="742">
        <v>100</v>
      </c>
      <c r="DA49" s="748"/>
      <c r="DB49" s="748"/>
      <c r="DC49" s="749"/>
      <c r="DD49" s="750">
        <v>55014680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ecF1aZna9EGKh04OZ2/og8i4AEh6LXOUF0iJNFqJuvUwk9/+Tjr03Xt+QhnMjsGi84JmhvOQdTjifvI9RdqbQ==" saltValue="HXN8UJag7gf1J4yHClF5q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6" zoomScale="70" zoomScaleNormal="25" zoomScaleSheetLayoutView="70" workbookViewId="0">
      <selection activeCell="DG26" sqref="DG26:DK2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89573</v>
      </c>
      <c r="R7" s="781"/>
      <c r="S7" s="781"/>
      <c r="T7" s="781"/>
      <c r="U7" s="781"/>
      <c r="V7" s="781">
        <v>88202</v>
      </c>
      <c r="W7" s="781"/>
      <c r="X7" s="781"/>
      <c r="Y7" s="781"/>
      <c r="Z7" s="781"/>
      <c r="AA7" s="781">
        <v>1371</v>
      </c>
      <c r="AB7" s="781"/>
      <c r="AC7" s="781"/>
      <c r="AD7" s="781"/>
      <c r="AE7" s="782"/>
      <c r="AF7" s="783">
        <v>743</v>
      </c>
      <c r="AG7" s="784"/>
      <c r="AH7" s="784"/>
      <c r="AI7" s="784"/>
      <c r="AJ7" s="785"/>
      <c r="AK7" s="820">
        <v>4774</v>
      </c>
      <c r="AL7" s="821"/>
      <c r="AM7" s="821"/>
      <c r="AN7" s="821"/>
      <c r="AO7" s="821"/>
      <c r="AP7" s="821">
        <v>108319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615</v>
      </c>
      <c r="BT7" s="825"/>
      <c r="BU7" s="825"/>
      <c r="BV7" s="825"/>
      <c r="BW7" s="825"/>
      <c r="BX7" s="825"/>
      <c r="BY7" s="825"/>
      <c r="BZ7" s="825"/>
      <c r="CA7" s="825"/>
      <c r="CB7" s="825"/>
      <c r="CC7" s="825"/>
      <c r="CD7" s="825"/>
      <c r="CE7" s="825"/>
      <c r="CF7" s="825"/>
      <c r="CG7" s="826"/>
      <c r="CH7" s="817">
        <v>4</v>
      </c>
      <c r="CI7" s="818"/>
      <c r="CJ7" s="818"/>
      <c r="CK7" s="818"/>
      <c r="CL7" s="819"/>
      <c r="CM7" s="817">
        <v>61</v>
      </c>
      <c r="CN7" s="818"/>
      <c r="CO7" s="818"/>
      <c r="CP7" s="818"/>
      <c r="CQ7" s="819"/>
      <c r="CR7" s="817">
        <v>15</v>
      </c>
      <c r="CS7" s="818"/>
      <c r="CT7" s="818"/>
      <c r="CU7" s="818"/>
      <c r="CV7" s="819"/>
      <c r="CW7" s="817">
        <v>46</v>
      </c>
      <c r="CX7" s="818"/>
      <c r="CY7" s="818"/>
      <c r="CZ7" s="818"/>
      <c r="DA7" s="819"/>
      <c r="DB7" s="817" t="s">
        <v>628</v>
      </c>
      <c r="DC7" s="818"/>
      <c r="DD7" s="818"/>
      <c r="DE7" s="818"/>
      <c r="DF7" s="819"/>
      <c r="DG7" s="817" t="s">
        <v>628</v>
      </c>
      <c r="DH7" s="818"/>
      <c r="DI7" s="818"/>
      <c r="DJ7" s="818"/>
      <c r="DK7" s="819"/>
      <c r="DL7" s="817" t="s">
        <v>637</v>
      </c>
      <c r="DM7" s="818"/>
      <c r="DN7" s="818"/>
      <c r="DO7" s="818"/>
      <c r="DP7" s="819"/>
      <c r="DQ7" s="817" t="s">
        <v>632</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6</v>
      </c>
      <c r="R8" s="805"/>
      <c r="S8" s="805"/>
      <c r="T8" s="805"/>
      <c r="U8" s="805"/>
      <c r="V8" s="805">
        <v>5</v>
      </c>
      <c r="W8" s="805"/>
      <c r="X8" s="805"/>
      <c r="Y8" s="805"/>
      <c r="Z8" s="805"/>
      <c r="AA8" s="805">
        <v>1</v>
      </c>
      <c r="AB8" s="805"/>
      <c r="AC8" s="805"/>
      <c r="AD8" s="805"/>
      <c r="AE8" s="806"/>
      <c r="AF8" s="807">
        <v>1</v>
      </c>
      <c r="AG8" s="808"/>
      <c r="AH8" s="808"/>
      <c r="AI8" s="808"/>
      <c r="AJ8" s="809"/>
      <c r="AK8" s="810" t="s">
        <v>595</v>
      </c>
      <c r="AL8" s="811"/>
      <c r="AM8" s="811"/>
      <c r="AN8" s="811"/>
      <c r="AO8" s="811"/>
      <c r="AP8" s="811" t="s">
        <v>595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616</v>
      </c>
      <c r="BT8" s="815"/>
      <c r="BU8" s="815"/>
      <c r="BV8" s="815"/>
      <c r="BW8" s="815"/>
      <c r="BX8" s="815"/>
      <c r="BY8" s="815"/>
      <c r="BZ8" s="815"/>
      <c r="CA8" s="815"/>
      <c r="CB8" s="815"/>
      <c r="CC8" s="815"/>
      <c r="CD8" s="815"/>
      <c r="CE8" s="815"/>
      <c r="CF8" s="815"/>
      <c r="CG8" s="816"/>
      <c r="CH8" s="827">
        <v>4</v>
      </c>
      <c r="CI8" s="828"/>
      <c r="CJ8" s="828"/>
      <c r="CK8" s="828"/>
      <c r="CL8" s="829"/>
      <c r="CM8" s="827">
        <v>27</v>
      </c>
      <c r="CN8" s="828"/>
      <c r="CO8" s="828"/>
      <c r="CP8" s="828"/>
      <c r="CQ8" s="829"/>
      <c r="CR8" s="827">
        <v>10</v>
      </c>
      <c r="CS8" s="828"/>
      <c r="CT8" s="828"/>
      <c r="CU8" s="828"/>
      <c r="CV8" s="829"/>
      <c r="CW8" s="827">
        <v>232</v>
      </c>
      <c r="CX8" s="828"/>
      <c r="CY8" s="828"/>
      <c r="CZ8" s="828"/>
      <c r="DA8" s="829"/>
      <c r="DB8" s="827" t="s">
        <v>630</v>
      </c>
      <c r="DC8" s="828"/>
      <c r="DD8" s="828"/>
      <c r="DE8" s="828"/>
      <c r="DF8" s="829"/>
      <c r="DG8" s="827" t="s">
        <v>633</v>
      </c>
      <c r="DH8" s="828"/>
      <c r="DI8" s="828"/>
      <c r="DJ8" s="828"/>
      <c r="DK8" s="829"/>
      <c r="DL8" s="827" t="s">
        <v>638</v>
      </c>
      <c r="DM8" s="828"/>
      <c r="DN8" s="828"/>
      <c r="DO8" s="828"/>
      <c r="DP8" s="829"/>
      <c r="DQ8" s="827" t="s">
        <v>628</v>
      </c>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9</v>
      </c>
      <c r="R9" s="805"/>
      <c r="S9" s="805"/>
      <c r="T9" s="805"/>
      <c r="U9" s="805"/>
      <c r="V9" s="805">
        <v>7</v>
      </c>
      <c r="W9" s="805"/>
      <c r="X9" s="805"/>
      <c r="Y9" s="805"/>
      <c r="Z9" s="805"/>
      <c r="AA9" s="805">
        <v>3</v>
      </c>
      <c r="AB9" s="805"/>
      <c r="AC9" s="805"/>
      <c r="AD9" s="805"/>
      <c r="AE9" s="806"/>
      <c r="AF9" s="807">
        <v>3</v>
      </c>
      <c r="AG9" s="808"/>
      <c r="AH9" s="808"/>
      <c r="AI9" s="808"/>
      <c r="AJ9" s="809"/>
      <c r="AK9" s="810">
        <v>2</v>
      </c>
      <c r="AL9" s="811"/>
      <c r="AM9" s="811"/>
      <c r="AN9" s="811"/>
      <c r="AO9" s="811"/>
      <c r="AP9" s="811" t="s">
        <v>595</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617</v>
      </c>
      <c r="BT9" s="815"/>
      <c r="BU9" s="815"/>
      <c r="BV9" s="815"/>
      <c r="BW9" s="815"/>
      <c r="BX9" s="815"/>
      <c r="BY9" s="815"/>
      <c r="BZ9" s="815"/>
      <c r="CA9" s="815"/>
      <c r="CB9" s="815"/>
      <c r="CC9" s="815"/>
      <c r="CD9" s="815"/>
      <c r="CE9" s="815"/>
      <c r="CF9" s="815"/>
      <c r="CG9" s="816"/>
      <c r="CH9" s="827">
        <v>2</v>
      </c>
      <c r="CI9" s="828"/>
      <c r="CJ9" s="828"/>
      <c r="CK9" s="828"/>
      <c r="CL9" s="829"/>
      <c r="CM9" s="827">
        <v>36</v>
      </c>
      <c r="CN9" s="828"/>
      <c r="CO9" s="828"/>
      <c r="CP9" s="828"/>
      <c r="CQ9" s="829"/>
      <c r="CR9" s="827">
        <v>10</v>
      </c>
      <c r="CS9" s="828"/>
      <c r="CT9" s="828"/>
      <c r="CU9" s="828"/>
      <c r="CV9" s="829"/>
      <c r="CW9" s="827">
        <v>3</v>
      </c>
      <c r="CX9" s="828"/>
      <c r="CY9" s="828"/>
      <c r="CZ9" s="828"/>
      <c r="DA9" s="829"/>
      <c r="DB9" s="827" t="s">
        <v>628</v>
      </c>
      <c r="DC9" s="828"/>
      <c r="DD9" s="828"/>
      <c r="DE9" s="828"/>
      <c r="DF9" s="829"/>
      <c r="DG9" s="827" t="s">
        <v>630</v>
      </c>
      <c r="DH9" s="828"/>
      <c r="DI9" s="828"/>
      <c r="DJ9" s="828"/>
      <c r="DK9" s="829"/>
      <c r="DL9" s="827" t="s">
        <v>628</v>
      </c>
      <c r="DM9" s="828"/>
      <c r="DN9" s="828"/>
      <c r="DO9" s="828"/>
      <c r="DP9" s="829"/>
      <c r="DQ9" s="827" t="s">
        <v>628</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618</v>
      </c>
      <c r="BT10" s="815"/>
      <c r="BU10" s="815"/>
      <c r="BV10" s="815"/>
      <c r="BW10" s="815"/>
      <c r="BX10" s="815"/>
      <c r="BY10" s="815"/>
      <c r="BZ10" s="815"/>
      <c r="CA10" s="815"/>
      <c r="CB10" s="815"/>
      <c r="CC10" s="815"/>
      <c r="CD10" s="815"/>
      <c r="CE10" s="815"/>
      <c r="CF10" s="815"/>
      <c r="CG10" s="816"/>
      <c r="CH10" s="827">
        <v>-12</v>
      </c>
      <c r="CI10" s="828"/>
      <c r="CJ10" s="828"/>
      <c r="CK10" s="828"/>
      <c r="CL10" s="829"/>
      <c r="CM10" s="827">
        <v>155</v>
      </c>
      <c r="CN10" s="828"/>
      <c r="CO10" s="828"/>
      <c r="CP10" s="828"/>
      <c r="CQ10" s="829"/>
      <c r="CR10" s="827">
        <v>5</v>
      </c>
      <c r="CS10" s="828"/>
      <c r="CT10" s="828"/>
      <c r="CU10" s="828"/>
      <c r="CV10" s="829"/>
      <c r="CW10" s="827">
        <v>6</v>
      </c>
      <c r="CX10" s="828"/>
      <c r="CY10" s="828"/>
      <c r="CZ10" s="828"/>
      <c r="DA10" s="829"/>
      <c r="DB10" s="827" t="s">
        <v>631</v>
      </c>
      <c r="DC10" s="828"/>
      <c r="DD10" s="828"/>
      <c r="DE10" s="828"/>
      <c r="DF10" s="829"/>
      <c r="DG10" s="827" t="s">
        <v>634</v>
      </c>
      <c r="DH10" s="828"/>
      <c r="DI10" s="828"/>
      <c r="DJ10" s="828"/>
      <c r="DK10" s="829"/>
      <c r="DL10" s="833" t="s">
        <v>639</v>
      </c>
      <c r="DM10" s="828"/>
      <c r="DN10" s="828"/>
      <c r="DO10" s="828"/>
      <c r="DP10" s="829"/>
      <c r="DQ10" s="827" t="s">
        <v>628</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619</v>
      </c>
      <c r="BT11" s="815"/>
      <c r="BU11" s="815"/>
      <c r="BV11" s="815"/>
      <c r="BW11" s="815"/>
      <c r="BX11" s="815"/>
      <c r="BY11" s="815"/>
      <c r="BZ11" s="815"/>
      <c r="CA11" s="815"/>
      <c r="CB11" s="815"/>
      <c r="CC11" s="815"/>
      <c r="CD11" s="815"/>
      <c r="CE11" s="815"/>
      <c r="CF11" s="815"/>
      <c r="CG11" s="816"/>
      <c r="CH11" s="827">
        <v>13</v>
      </c>
      <c r="CI11" s="828"/>
      <c r="CJ11" s="828"/>
      <c r="CK11" s="828"/>
      <c r="CL11" s="829"/>
      <c r="CM11" s="827">
        <v>205</v>
      </c>
      <c r="CN11" s="828"/>
      <c r="CO11" s="828"/>
      <c r="CP11" s="828"/>
      <c r="CQ11" s="829"/>
      <c r="CR11" s="827">
        <v>7</v>
      </c>
      <c r="CS11" s="828"/>
      <c r="CT11" s="828"/>
      <c r="CU11" s="828"/>
      <c r="CV11" s="829"/>
      <c r="CW11" s="827" t="s">
        <v>628</v>
      </c>
      <c r="CX11" s="828"/>
      <c r="CY11" s="828"/>
      <c r="CZ11" s="828"/>
      <c r="DA11" s="829"/>
      <c r="DB11" s="827" t="s">
        <v>628</v>
      </c>
      <c r="DC11" s="828"/>
      <c r="DD11" s="828"/>
      <c r="DE11" s="828"/>
      <c r="DF11" s="829"/>
      <c r="DG11" s="827" t="s">
        <v>635</v>
      </c>
      <c r="DH11" s="828"/>
      <c r="DI11" s="828"/>
      <c r="DJ11" s="828"/>
      <c r="DK11" s="829"/>
      <c r="DL11" s="827" t="s">
        <v>640</v>
      </c>
      <c r="DM11" s="828"/>
      <c r="DN11" s="828"/>
      <c r="DO11" s="828"/>
      <c r="DP11" s="829"/>
      <c r="DQ11" s="827" t="s">
        <v>628</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620</v>
      </c>
      <c r="BT12" s="815"/>
      <c r="BU12" s="815"/>
      <c r="BV12" s="815"/>
      <c r="BW12" s="815"/>
      <c r="BX12" s="815"/>
      <c r="BY12" s="815"/>
      <c r="BZ12" s="815"/>
      <c r="CA12" s="815"/>
      <c r="CB12" s="815"/>
      <c r="CC12" s="815"/>
      <c r="CD12" s="815"/>
      <c r="CE12" s="815"/>
      <c r="CF12" s="815"/>
      <c r="CG12" s="816"/>
      <c r="CH12" s="827" t="s">
        <v>628</v>
      </c>
      <c r="CI12" s="828"/>
      <c r="CJ12" s="828"/>
      <c r="CK12" s="828"/>
      <c r="CL12" s="829"/>
      <c r="CM12" s="827">
        <v>49</v>
      </c>
      <c r="CN12" s="828"/>
      <c r="CO12" s="828"/>
      <c r="CP12" s="828"/>
      <c r="CQ12" s="829"/>
      <c r="CR12" s="827">
        <v>35</v>
      </c>
      <c r="CS12" s="828"/>
      <c r="CT12" s="828"/>
      <c r="CU12" s="828"/>
      <c r="CV12" s="829"/>
      <c r="CW12" s="827">
        <v>2</v>
      </c>
      <c r="CX12" s="828"/>
      <c r="CY12" s="828"/>
      <c r="CZ12" s="828"/>
      <c r="DA12" s="829"/>
      <c r="DB12" s="827" t="s">
        <v>628</v>
      </c>
      <c r="DC12" s="828"/>
      <c r="DD12" s="828"/>
      <c r="DE12" s="828"/>
      <c r="DF12" s="829"/>
      <c r="DG12" s="827" t="s">
        <v>628</v>
      </c>
      <c r="DH12" s="828"/>
      <c r="DI12" s="828"/>
      <c r="DJ12" s="828"/>
      <c r="DK12" s="829"/>
      <c r="DL12" s="827" t="s">
        <v>628</v>
      </c>
      <c r="DM12" s="828"/>
      <c r="DN12" s="828"/>
      <c r="DO12" s="828"/>
      <c r="DP12" s="829"/>
      <c r="DQ12" s="827" t="s">
        <v>628</v>
      </c>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621</v>
      </c>
      <c r="BT13" s="815"/>
      <c r="BU13" s="815"/>
      <c r="BV13" s="815"/>
      <c r="BW13" s="815"/>
      <c r="BX13" s="815"/>
      <c r="BY13" s="815"/>
      <c r="BZ13" s="815"/>
      <c r="CA13" s="815"/>
      <c r="CB13" s="815"/>
      <c r="CC13" s="815"/>
      <c r="CD13" s="815"/>
      <c r="CE13" s="815"/>
      <c r="CF13" s="815"/>
      <c r="CG13" s="816"/>
      <c r="CH13" s="827">
        <v>1</v>
      </c>
      <c r="CI13" s="828"/>
      <c r="CJ13" s="828"/>
      <c r="CK13" s="828"/>
      <c r="CL13" s="829"/>
      <c r="CM13" s="827">
        <v>45</v>
      </c>
      <c r="CN13" s="828"/>
      <c r="CO13" s="828"/>
      <c r="CP13" s="828"/>
      <c r="CQ13" s="829"/>
      <c r="CR13" s="827">
        <v>13</v>
      </c>
      <c r="CS13" s="828"/>
      <c r="CT13" s="828"/>
      <c r="CU13" s="828"/>
      <c r="CV13" s="829"/>
      <c r="CW13" s="827" t="s">
        <v>629</v>
      </c>
      <c r="CX13" s="828"/>
      <c r="CY13" s="828"/>
      <c r="CZ13" s="828"/>
      <c r="DA13" s="829"/>
      <c r="DB13" s="827" t="s">
        <v>628</v>
      </c>
      <c r="DC13" s="828"/>
      <c r="DD13" s="828"/>
      <c r="DE13" s="828"/>
      <c r="DF13" s="829"/>
      <c r="DG13" s="827" t="s">
        <v>628</v>
      </c>
      <c r="DH13" s="828"/>
      <c r="DI13" s="828"/>
      <c r="DJ13" s="828"/>
      <c r="DK13" s="829"/>
      <c r="DL13" s="827" t="s">
        <v>628</v>
      </c>
      <c r="DM13" s="828"/>
      <c r="DN13" s="828"/>
      <c r="DO13" s="828"/>
      <c r="DP13" s="829"/>
      <c r="DQ13" s="827" t="s">
        <v>629</v>
      </c>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622</v>
      </c>
      <c r="BT14" s="815"/>
      <c r="BU14" s="815"/>
      <c r="BV14" s="815"/>
      <c r="BW14" s="815"/>
      <c r="BX14" s="815"/>
      <c r="BY14" s="815"/>
      <c r="BZ14" s="815"/>
      <c r="CA14" s="815"/>
      <c r="CB14" s="815"/>
      <c r="CC14" s="815"/>
      <c r="CD14" s="815"/>
      <c r="CE14" s="815"/>
      <c r="CF14" s="815"/>
      <c r="CG14" s="816"/>
      <c r="CH14" s="827">
        <v>-11</v>
      </c>
      <c r="CI14" s="828"/>
      <c r="CJ14" s="828"/>
      <c r="CK14" s="828"/>
      <c r="CL14" s="829"/>
      <c r="CM14" s="827">
        <v>40</v>
      </c>
      <c r="CN14" s="828"/>
      <c r="CO14" s="828"/>
      <c r="CP14" s="828"/>
      <c r="CQ14" s="829"/>
      <c r="CR14" s="827">
        <v>63</v>
      </c>
      <c r="CS14" s="828"/>
      <c r="CT14" s="828"/>
      <c r="CU14" s="828"/>
      <c r="CV14" s="829"/>
      <c r="CW14" s="827">
        <v>10</v>
      </c>
      <c r="CX14" s="828"/>
      <c r="CY14" s="828"/>
      <c r="CZ14" s="828"/>
      <c r="DA14" s="829"/>
      <c r="DB14" s="827" t="s">
        <v>632</v>
      </c>
      <c r="DC14" s="828"/>
      <c r="DD14" s="828"/>
      <c r="DE14" s="828"/>
      <c r="DF14" s="829"/>
      <c r="DG14" s="827" t="s">
        <v>636</v>
      </c>
      <c r="DH14" s="828"/>
      <c r="DI14" s="828"/>
      <c r="DJ14" s="828"/>
      <c r="DK14" s="829"/>
      <c r="DL14" s="827" t="s">
        <v>629</v>
      </c>
      <c r="DM14" s="828"/>
      <c r="DN14" s="828"/>
      <c r="DO14" s="828"/>
      <c r="DP14" s="829"/>
      <c r="DQ14" s="827" t="s">
        <v>628</v>
      </c>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623</v>
      </c>
      <c r="BT15" s="815"/>
      <c r="BU15" s="815"/>
      <c r="BV15" s="815"/>
      <c r="BW15" s="815"/>
      <c r="BX15" s="815"/>
      <c r="BY15" s="815"/>
      <c r="BZ15" s="815"/>
      <c r="CA15" s="815"/>
      <c r="CB15" s="815"/>
      <c r="CC15" s="815"/>
      <c r="CD15" s="815"/>
      <c r="CE15" s="815"/>
      <c r="CF15" s="815"/>
      <c r="CG15" s="816"/>
      <c r="CH15" s="827">
        <v>6</v>
      </c>
      <c r="CI15" s="828"/>
      <c r="CJ15" s="828"/>
      <c r="CK15" s="828"/>
      <c r="CL15" s="829"/>
      <c r="CM15" s="827">
        <v>33</v>
      </c>
      <c r="CN15" s="828"/>
      <c r="CO15" s="828"/>
      <c r="CP15" s="828"/>
      <c r="CQ15" s="829"/>
      <c r="CR15" s="827">
        <v>41</v>
      </c>
      <c r="CS15" s="828"/>
      <c r="CT15" s="828"/>
      <c r="CU15" s="828"/>
      <c r="CV15" s="829"/>
      <c r="CW15" s="827" t="s">
        <v>628</v>
      </c>
      <c r="CX15" s="828"/>
      <c r="CY15" s="828"/>
      <c r="CZ15" s="828"/>
      <c r="DA15" s="829"/>
      <c r="DB15" s="827" t="s">
        <v>628</v>
      </c>
      <c r="DC15" s="828"/>
      <c r="DD15" s="828"/>
      <c r="DE15" s="828"/>
      <c r="DF15" s="829"/>
      <c r="DG15" s="827" t="s">
        <v>628</v>
      </c>
      <c r="DH15" s="828"/>
      <c r="DI15" s="828"/>
      <c r="DJ15" s="828"/>
      <c r="DK15" s="829"/>
      <c r="DL15" s="827" t="s">
        <v>635</v>
      </c>
      <c r="DM15" s="828"/>
      <c r="DN15" s="828"/>
      <c r="DO15" s="828"/>
      <c r="DP15" s="829"/>
      <c r="DQ15" s="827" t="s">
        <v>628</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624</v>
      </c>
      <c r="BT16" s="815"/>
      <c r="BU16" s="815"/>
      <c r="BV16" s="815"/>
      <c r="BW16" s="815"/>
      <c r="BX16" s="815"/>
      <c r="BY16" s="815"/>
      <c r="BZ16" s="815"/>
      <c r="CA16" s="815"/>
      <c r="CB16" s="815"/>
      <c r="CC16" s="815"/>
      <c r="CD16" s="815"/>
      <c r="CE16" s="815"/>
      <c r="CF16" s="815"/>
      <c r="CG16" s="816"/>
      <c r="CH16" s="827">
        <v>21</v>
      </c>
      <c r="CI16" s="828"/>
      <c r="CJ16" s="828"/>
      <c r="CK16" s="828"/>
      <c r="CL16" s="829"/>
      <c r="CM16" s="827">
        <v>1717</v>
      </c>
      <c r="CN16" s="828"/>
      <c r="CO16" s="828"/>
      <c r="CP16" s="828"/>
      <c r="CQ16" s="829"/>
      <c r="CR16" s="827">
        <v>558</v>
      </c>
      <c r="CS16" s="828"/>
      <c r="CT16" s="828"/>
      <c r="CU16" s="828"/>
      <c r="CV16" s="829"/>
      <c r="CW16" s="827" t="s">
        <v>641</v>
      </c>
      <c r="CX16" s="828"/>
      <c r="CY16" s="828"/>
      <c r="CZ16" s="828"/>
      <c r="DA16" s="829"/>
      <c r="DB16" s="827" t="s">
        <v>628</v>
      </c>
      <c r="DC16" s="828"/>
      <c r="DD16" s="828"/>
      <c r="DE16" s="828"/>
      <c r="DF16" s="829"/>
      <c r="DG16" s="827" t="s">
        <v>628</v>
      </c>
      <c r="DH16" s="828"/>
      <c r="DI16" s="828"/>
      <c r="DJ16" s="828"/>
      <c r="DK16" s="829"/>
      <c r="DL16" s="827" t="s">
        <v>635</v>
      </c>
      <c r="DM16" s="828"/>
      <c r="DN16" s="828"/>
      <c r="DO16" s="828"/>
      <c r="DP16" s="829"/>
      <c r="DQ16" s="827" t="s">
        <v>628</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625</v>
      </c>
      <c r="BT17" s="815"/>
      <c r="BU17" s="815"/>
      <c r="BV17" s="815"/>
      <c r="BW17" s="815"/>
      <c r="BX17" s="815"/>
      <c r="BY17" s="815"/>
      <c r="BZ17" s="815"/>
      <c r="CA17" s="815"/>
      <c r="CB17" s="815"/>
      <c r="CC17" s="815"/>
      <c r="CD17" s="815"/>
      <c r="CE17" s="815"/>
      <c r="CF17" s="815"/>
      <c r="CG17" s="816"/>
      <c r="CH17" s="827">
        <v>5</v>
      </c>
      <c r="CI17" s="828"/>
      <c r="CJ17" s="828"/>
      <c r="CK17" s="828"/>
      <c r="CL17" s="829"/>
      <c r="CM17" s="827">
        <v>51</v>
      </c>
      <c r="CN17" s="828"/>
      <c r="CO17" s="828"/>
      <c r="CP17" s="828"/>
      <c r="CQ17" s="829"/>
      <c r="CR17" s="827">
        <v>3</v>
      </c>
      <c r="CS17" s="828"/>
      <c r="CT17" s="828"/>
      <c r="CU17" s="828"/>
      <c r="CV17" s="829"/>
      <c r="CW17" s="827" t="s">
        <v>641</v>
      </c>
      <c r="CX17" s="828"/>
      <c r="CY17" s="828"/>
      <c r="CZ17" s="828"/>
      <c r="DA17" s="829"/>
      <c r="DB17" s="827" t="s">
        <v>628</v>
      </c>
      <c r="DC17" s="828"/>
      <c r="DD17" s="828"/>
      <c r="DE17" s="828"/>
      <c r="DF17" s="829"/>
      <c r="DG17" s="827" t="s">
        <v>628</v>
      </c>
      <c r="DH17" s="828"/>
      <c r="DI17" s="828"/>
      <c r="DJ17" s="828"/>
      <c r="DK17" s="829"/>
      <c r="DL17" s="827" t="s">
        <v>635</v>
      </c>
      <c r="DM17" s="828"/>
      <c r="DN17" s="828"/>
      <c r="DO17" s="828"/>
      <c r="DP17" s="829"/>
      <c r="DQ17" s="827" t="s">
        <v>628</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626</v>
      </c>
      <c r="BT18" s="815"/>
      <c r="BU18" s="815"/>
      <c r="BV18" s="815"/>
      <c r="BW18" s="815"/>
      <c r="BX18" s="815"/>
      <c r="BY18" s="815"/>
      <c r="BZ18" s="815"/>
      <c r="CA18" s="815"/>
      <c r="CB18" s="815"/>
      <c r="CC18" s="815"/>
      <c r="CD18" s="815"/>
      <c r="CE18" s="815"/>
      <c r="CF18" s="815"/>
      <c r="CG18" s="816"/>
      <c r="CH18" s="827">
        <v>-37</v>
      </c>
      <c r="CI18" s="828"/>
      <c r="CJ18" s="828"/>
      <c r="CK18" s="828"/>
      <c r="CL18" s="829"/>
      <c r="CM18" s="827">
        <v>11883</v>
      </c>
      <c r="CN18" s="828"/>
      <c r="CO18" s="828"/>
      <c r="CP18" s="828"/>
      <c r="CQ18" s="829"/>
      <c r="CR18" s="827">
        <v>1</v>
      </c>
      <c r="CS18" s="828"/>
      <c r="CT18" s="828"/>
      <c r="CU18" s="828"/>
      <c r="CV18" s="829"/>
      <c r="CW18" s="827" t="s">
        <v>641</v>
      </c>
      <c r="CX18" s="828"/>
      <c r="CY18" s="828"/>
      <c r="CZ18" s="828"/>
      <c r="DA18" s="829"/>
      <c r="DB18" s="827" t="s">
        <v>628</v>
      </c>
      <c r="DC18" s="828"/>
      <c r="DD18" s="828"/>
      <c r="DE18" s="828"/>
      <c r="DF18" s="829"/>
      <c r="DG18" s="827" t="s">
        <v>628</v>
      </c>
      <c r="DH18" s="828"/>
      <c r="DI18" s="828"/>
      <c r="DJ18" s="828"/>
      <c r="DK18" s="829"/>
      <c r="DL18" s="827" t="s">
        <v>635</v>
      </c>
      <c r="DM18" s="828"/>
      <c r="DN18" s="828"/>
      <c r="DO18" s="828"/>
      <c r="DP18" s="829"/>
      <c r="DQ18" s="827" t="s">
        <v>628</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627</v>
      </c>
      <c r="BT19" s="815"/>
      <c r="BU19" s="815"/>
      <c r="BV19" s="815"/>
      <c r="BW19" s="815"/>
      <c r="BX19" s="815"/>
      <c r="BY19" s="815"/>
      <c r="BZ19" s="815"/>
      <c r="CA19" s="815"/>
      <c r="CB19" s="815"/>
      <c r="CC19" s="815"/>
      <c r="CD19" s="815"/>
      <c r="CE19" s="815"/>
      <c r="CF19" s="815"/>
      <c r="CG19" s="816"/>
      <c r="CH19" s="827">
        <v>2</v>
      </c>
      <c r="CI19" s="828"/>
      <c r="CJ19" s="828"/>
      <c r="CK19" s="828"/>
      <c r="CL19" s="829"/>
      <c r="CM19" s="827">
        <v>304</v>
      </c>
      <c r="CN19" s="828"/>
      <c r="CO19" s="828"/>
      <c r="CP19" s="828"/>
      <c r="CQ19" s="829"/>
      <c r="CR19" s="827">
        <v>75</v>
      </c>
      <c r="CS19" s="828"/>
      <c r="CT19" s="828"/>
      <c r="CU19" s="828"/>
      <c r="CV19" s="829"/>
      <c r="CW19" s="827" t="s">
        <v>641</v>
      </c>
      <c r="CX19" s="828"/>
      <c r="CY19" s="828"/>
      <c r="CZ19" s="828"/>
      <c r="DA19" s="829"/>
      <c r="DB19" s="827" t="s">
        <v>628</v>
      </c>
      <c r="DC19" s="828"/>
      <c r="DD19" s="828"/>
      <c r="DE19" s="828"/>
      <c r="DF19" s="829"/>
      <c r="DG19" s="827" t="s">
        <v>628</v>
      </c>
      <c r="DH19" s="828"/>
      <c r="DI19" s="828"/>
      <c r="DJ19" s="828"/>
      <c r="DK19" s="829"/>
      <c r="DL19" s="827" t="s">
        <v>635</v>
      </c>
      <c r="DM19" s="828"/>
      <c r="DN19" s="828"/>
      <c r="DO19" s="828"/>
      <c r="DP19" s="829"/>
      <c r="DQ19" s="827" t="s">
        <v>628</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7" t="s">
        <v>395</v>
      </c>
      <c r="C23" s="838"/>
      <c r="D23" s="838"/>
      <c r="E23" s="838"/>
      <c r="F23" s="838"/>
      <c r="G23" s="838"/>
      <c r="H23" s="838"/>
      <c r="I23" s="838"/>
      <c r="J23" s="838"/>
      <c r="K23" s="838"/>
      <c r="L23" s="838"/>
      <c r="M23" s="838"/>
      <c r="N23" s="838"/>
      <c r="O23" s="838"/>
      <c r="P23" s="839"/>
      <c r="Q23" s="840">
        <f>SUM(Q7:U9)</f>
        <v>89588</v>
      </c>
      <c r="R23" s="841"/>
      <c r="S23" s="841"/>
      <c r="T23" s="841"/>
      <c r="U23" s="841"/>
      <c r="V23" s="840">
        <f t="shared" ref="V23" si="0">SUM(V7:Z9)</f>
        <v>88214</v>
      </c>
      <c r="W23" s="841"/>
      <c r="X23" s="841"/>
      <c r="Y23" s="841"/>
      <c r="Z23" s="841"/>
      <c r="AA23" s="840">
        <f t="shared" ref="AA23" si="1">SUM(AA7:AE9)</f>
        <v>1375</v>
      </c>
      <c r="AB23" s="841"/>
      <c r="AC23" s="841"/>
      <c r="AD23" s="841"/>
      <c r="AE23" s="841"/>
      <c r="AF23" s="842">
        <v>747</v>
      </c>
      <c r="AG23" s="841"/>
      <c r="AH23" s="841"/>
      <c r="AI23" s="841"/>
      <c r="AJ23" s="843"/>
      <c r="AK23" s="844"/>
      <c r="AL23" s="845"/>
      <c r="AM23" s="845"/>
      <c r="AN23" s="845"/>
      <c r="AO23" s="845"/>
      <c r="AP23" s="841">
        <v>108319</v>
      </c>
      <c r="AQ23" s="841"/>
      <c r="AR23" s="841"/>
      <c r="AS23" s="841"/>
      <c r="AT23" s="841"/>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20123</v>
      </c>
      <c r="R28" s="869"/>
      <c r="S28" s="869"/>
      <c r="T28" s="869"/>
      <c r="U28" s="869"/>
      <c r="V28" s="869">
        <v>19978</v>
      </c>
      <c r="W28" s="869"/>
      <c r="X28" s="869"/>
      <c r="Y28" s="869"/>
      <c r="Z28" s="869"/>
      <c r="AA28" s="869">
        <v>145</v>
      </c>
      <c r="AB28" s="869"/>
      <c r="AC28" s="869"/>
      <c r="AD28" s="869"/>
      <c r="AE28" s="870"/>
      <c r="AF28" s="871">
        <v>145</v>
      </c>
      <c r="AG28" s="869"/>
      <c r="AH28" s="869"/>
      <c r="AI28" s="869"/>
      <c r="AJ28" s="872"/>
      <c r="AK28" s="873">
        <v>1431</v>
      </c>
      <c r="AL28" s="864"/>
      <c r="AM28" s="864"/>
      <c r="AN28" s="864"/>
      <c r="AO28" s="864"/>
      <c r="AP28" s="864" t="s">
        <v>595</v>
      </c>
      <c r="AQ28" s="864"/>
      <c r="AR28" s="864"/>
      <c r="AS28" s="864"/>
      <c r="AT28" s="864"/>
      <c r="AU28" s="864" t="s">
        <v>597</v>
      </c>
      <c r="AV28" s="864"/>
      <c r="AW28" s="864"/>
      <c r="AX28" s="864"/>
      <c r="AY28" s="864"/>
      <c r="AZ28" s="865" t="s">
        <v>597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17647</v>
      </c>
      <c r="R29" s="805"/>
      <c r="S29" s="805"/>
      <c r="T29" s="805"/>
      <c r="U29" s="805"/>
      <c r="V29" s="805">
        <v>17147</v>
      </c>
      <c r="W29" s="805"/>
      <c r="X29" s="805"/>
      <c r="Y29" s="805"/>
      <c r="Z29" s="805"/>
      <c r="AA29" s="805">
        <v>501</v>
      </c>
      <c r="AB29" s="805"/>
      <c r="AC29" s="805"/>
      <c r="AD29" s="805"/>
      <c r="AE29" s="806"/>
      <c r="AF29" s="807">
        <v>501</v>
      </c>
      <c r="AG29" s="808"/>
      <c r="AH29" s="808"/>
      <c r="AI29" s="808"/>
      <c r="AJ29" s="809"/>
      <c r="AK29" s="876">
        <v>2531</v>
      </c>
      <c r="AL29" s="877"/>
      <c r="AM29" s="877"/>
      <c r="AN29" s="877"/>
      <c r="AO29" s="877"/>
      <c r="AP29" s="877" t="s">
        <v>595</v>
      </c>
      <c r="AQ29" s="877"/>
      <c r="AR29" s="877"/>
      <c r="AS29" s="877"/>
      <c r="AT29" s="877"/>
      <c r="AU29" s="877" t="s">
        <v>595</v>
      </c>
      <c r="AV29" s="877"/>
      <c r="AW29" s="877"/>
      <c r="AX29" s="877"/>
      <c r="AY29" s="877"/>
      <c r="AZ29" s="878" t="s">
        <v>595</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3030</v>
      </c>
      <c r="R30" s="805"/>
      <c r="S30" s="805"/>
      <c r="T30" s="805"/>
      <c r="U30" s="805"/>
      <c r="V30" s="805">
        <v>2986</v>
      </c>
      <c r="W30" s="805"/>
      <c r="X30" s="805"/>
      <c r="Y30" s="805"/>
      <c r="Z30" s="805"/>
      <c r="AA30" s="805">
        <v>44</v>
      </c>
      <c r="AB30" s="805"/>
      <c r="AC30" s="805"/>
      <c r="AD30" s="805"/>
      <c r="AE30" s="806"/>
      <c r="AF30" s="807">
        <v>44</v>
      </c>
      <c r="AG30" s="808"/>
      <c r="AH30" s="808"/>
      <c r="AI30" s="808"/>
      <c r="AJ30" s="809"/>
      <c r="AK30" s="876">
        <v>694</v>
      </c>
      <c r="AL30" s="877"/>
      <c r="AM30" s="877"/>
      <c r="AN30" s="877"/>
      <c r="AO30" s="877"/>
      <c r="AP30" s="877" t="s">
        <v>595</v>
      </c>
      <c r="AQ30" s="877"/>
      <c r="AR30" s="877"/>
      <c r="AS30" s="877"/>
      <c r="AT30" s="877"/>
      <c r="AU30" s="877" t="s">
        <v>595</v>
      </c>
      <c r="AV30" s="877"/>
      <c r="AW30" s="877"/>
      <c r="AX30" s="877"/>
      <c r="AY30" s="877"/>
      <c r="AZ30" s="878" t="s">
        <v>595</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14</v>
      </c>
      <c r="R31" s="805"/>
      <c r="S31" s="805"/>
      <c r="T31" s="805"/>
      <c r="U31" s="805"/>
      <c r="V31" s="805">
        <v>10</v>
      </c>
      <c r="W31" s="805"/>
      <c r="X31" s="805"/>
      <c r="Y31" s="805"/>
      <c r="Z31" s="805"/>
      <c r="AA31" s="805">
        <v>4</v>
      </c>
      <c r="AB31" s="805"/>
      <c r="AC31" s="805"/>
      <c r="AD31" s="805"/>
      <c r="AE31" s="806"/>
      <c r="AF31" s="807">
        <v>4</v>
      </c>
      <c r="AG31" s="808"/>
      <c r="AH31" s="808"/>
      <c r="AI31" s="808"/>
      <c r="AJ31" s="809"/>
      <c r="AK31" s="876" t="s">
        <v>595</v>
      </c>
      <c r="AL31" s="877"/>
      <c r="AM31" s="877"/>
      <c r="AN31" s="877"/>
      <c r="AO31" s="877"/>
      <c r="AP31" s="877" t="s">
        <v>595</v>
      </c>
      <c r="AQ31" s="877"/>
      <c r="AR31" s="877"/>
      <c r="AS31" s="877"/>
      <c r="AT31" s="877"/>
      <c r="AU31" s="877" t="s">
        <v>597</v>
      </c>
      <c r="AV31" s="877"/>
      <c r="AW31" s="877"/>
      <c r="AX31" s="877"/>
      <c r="AY31" s="877"/>
      <c r="AZ31" s="878" t="s">
        <v>595</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59</v>
      </c>
      <c r="R32" s="805"/>
      <c r="S32" s="805"/>
      <c r="T32" s="805"/>
      <c r="U32" s="805"/>
      <c r="V32" s="805">
        <v>40</v>
      </c>
      <c r="W32" s="805"/>
      <c r="X32" s="805"/>
      <c r="Y32" s="805"/>
      <c r="Z32" s="805"/>
      <c r="AA32" s="805">
        <v>19</v>
      </c>
      <c r="AB32" s="805"/>
      <c r="AC32" s="805"/>
      <c r="AD32" s="805"/>
      <c r="AE32" s="806"/>
      <c r="AF32" s="807">
        <v>19</v>
      </c>
      <c r="AG32" s="808"/>
      <c r="AH32" s="808"/>
      <c r="AI32" s="808"/>
      <c r="AJ32" s="809"/>
      <c r="AK32" s="876" t="s">
        <v>596</v>
      </c>
      <c r="AL32" s="877"/>
      <c r="AM32" s="877"/>
      <c r="AN32" s="877"/>
      <c r="AO32" s="877"/>
      <c r="AP32" s="877" t="s">
        <v>597</v>
      </c>
      <c r="AQ32" s="877"/>
      <c r="AR32" s="877"/>
      <c r="AS32" s="877"/>
      <c r="AT32" s="877"/>
      <c r="AU32" s="877" t="s">
        <v>595</v>
      </c>
      <c r="AV32" s="877"/>
      <c r="AW32" s="877"/>
      <c r="AX32" s="877"/>
      <c r="AY32" s="877"/>
      <c r="AZ32" s="878" t="s">
        <v>595</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3856</v>
      </c>
      <c r="R33" s="805"/>
      <c r="S33" s="805"/>
      <c r="T33" s="805"/>
      <c r="U33" s="805"/>
      <c r="V33" s="805">
        <v>3540</v>
      </c>
      <c r="W33" s="805"/>
      <c r="X33" s="805"/>
      <c r="Y33" s="805"/>
      <c r="Z33" s="805"/>
      <c r="AA33" s="805">
        <v>316</v>
      </c>
      <c r="AB33" s="805"/>
      <c r="AC33" s="805"/>
      <c r="AD33" s="805"/>
      <c r="AE33" s="806"/>
      <c r="AF33" s="807">
        <v>3025</v>
      </c>
      <c r="AG33" s="808"/>
      <c r="AH33" s="808"/>
      <c r="AI33" s="808"/>
      <c r="AJ33" s="809"/>
      <c r="AK33" s="876">
        <v>90</v>
      </c>
      <c r="AL33" s="877"/>
      <c r="AM33" s="877"/>
      <c r="AN33" s="877"/>
      <c r="AO33" s="877"/>
      <c r="AP33" s="877">
        <v>14972</v>
      </c>
      <c r="AQ33" s="877"/>
      <c r="AR33" s="877"/>
      <c r="AS33" s="877"/>
      <c r="AT33" s="877"/>
      <c r="AU33" s="877">
        <v>853</v>
      </c>
      <c r="AV33" s="877"/>
      <c r="AW33" s="877"/>
      <c r="AX33" s="877"/>
      <c r="AY33" s="877"/>
      <c r="AZ33" s="878" t="s">
        <v>595</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413</v>
      </c>
      <c r="C34" s="802"/>
      <c r="D34" s="802"/>
      <c r="E34" s="802"/>
      <c r="F34" s="802"/>
      <c r="G34" s="802"/>
      <c r="H34" s="802"/>
      <c r="I34" s="802"/>
      <c r="J34" s="802"/>
      <c r="K34" s="802"/>
      <c r="L34" s="802"/>
      <c r="M34" s="802"/>
      <c r="N34" s="802"/>
      <c r="O34" s="802"/>
      <c r="P34" s="803"/>
      <c r="Q34" s="804">
        <v>5702</v>
      </c>
      <c r="R34" s="805"/>
      <c r="S34" s="805"/>
      <c r="T34" s="805"/>
      <c r="U34" s="805"/>
      <c r="V34" s="805">
        <v>5523</v>
      </c>
      <c r="W34" s="805"/>
      <c r="X34" s="805"/>
      <c r="Y34" s="805"/>
      <c r="Z34" s="805"/>
      <c r="AA34" s="805">
        <v>180</v>
      </c>
      <c r="AB34" s="805"/>
      <c r="AC34" s="805"/>
      <c r="AD34" s="805"/>
      <c r="AE34" s="806"/>
      <c r="AF34" s="807">
        <v>908</v>
      </c>
      <c r="AG34" s="808"/>
      <c r="AH34" s="808"/>
      <c r="AI34" s="808"/>
      <c r="AJ34" s="809"/>
      <c r="AK34" s="876">
        <v>1832</v>
      </c>
      <c r="AL34" s="877"/>
      <c r="AM34" s="877"/>
      <c r="AN34" s="877"/>
      <c r="AO34" s="877"/>
      <c r="AP34" s="877">
        <v>37641</v>
      </c>
      <c r="AQ34" s="877"/>
      <c r="AR34" s="877"/>
      <c r="AS34" s="877"/>
      <c r="AT34" s="877"/>
      <c r="AU34" s="877">
        <v>20853</v>
      </c>
      <c r="AV34" s="877"/>
      <c r="AW34" s="877"/>
      <c r="AX34" s="877"/>
      <c r="AY34" s="877"/>
      <c r="AZ34" s="878" t="s">
        <v>598</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414</v>
      </c>
      <c r="C35" s="802"/>
      <c r="D35" s="802"/>
      <c r="E35" s="802"/>
      <c r="F35" s="802"/>
      <c r="G35" s="802"/>
      <c r="H35" s="802"/>
      <c r="I35" s="802"/>
      <c r="J35" s="802"/>
      <c r="K35" s="802"/>
      <c r="L35" s="802"/>
      <c r="M35" s="802"/>
      <c r="N35" s="802"/>
      <c r="O35" s="802"/>
      <c r="P35" s="803"/>
      <c r="Q35" s="804">
        <v>729</v>
      </c>
      <c r="R35" s="805"/>
      <c r="S35" s="805"/>
      <c r="T35" s="805"/>
      <c r="U35" s="805"/>
      <c r="V35" s="805">
        <v>651</v>
      </c>
      <c r="W35" s="805"/>
      <c r="X35" s="805"/>
      <c r="Y35" s="805"/>
      <c r="Z35" s="805"/>
      <c r="AA35" s="805">
        <v>78</v>
      </c>
      <c r="AB35" s="805"/>
      <c r="AC35" s="805"/>
      <c r="AD35" s="805"/>
      <c r="AE35" s="806"/>
      <c r="AF35" s="807">
        <v>52</v>
      </c>
      <c r="AG35" s="808"/>
      <c r="AH35" s="808"/>
      <c r="AI35" s="808"/>
      <c r="AJ35" s="809"/>
      <c r="AK35" s="876">
        <v>373</v>
      </c>
      <c r="AL35" s="877"/>
      <c r="AM35" s="877"/>
      <c r="AN35" s="877"/>
      <c r="AO35" s="877"/>
      <c r="AP35" s="877">
        <v>2320</v>
      </c>
      <c r="AQ35" s="877"/>
      <c r="AR35" s="877"/>
      <c r="AS35" s="877"/>
      <c r="AT35" s="877"/>
      <c r="AU35" s="877">
        <v>2167</v>
      </c>
      <c r="AV35" s="877"/>
      <c r="AW35" s="877"/>
      <c r="AX35" s="877"/>
      <c r="AY35" s="877"/>
      <c r="AZ35" s="878" t="s">
        <v>595</v>
      </c>
      <c r="BA35" s="878"/>
      <c r="BB35" s="878"/>
      <c r="BC35" s="878"/>
      <c r="BD35" s="878"/>
      <c r="BE35" s="874" t="s">
        <v>412</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415</v>
      </c>
      <c r="C36" s="802"/>
      <c r="D36" s="802"/>
      <c r="E36" s="802"/>
      <c r="F36" s="802"/>
      <c r="G36" s="802"/>
      <c r="H36" s="802"/>
      <c r="I36" s="802"/>
      <c r="J36" s="802"/>
      <c r="K36" s="802"/>
      <c r="L36" s="802"/>
      <c r="M36" s="802"/>
      <c r="N36" s="802"/>
      <c r="O36" s="802"/>
      <c r="P36" s="803"/>
      <c r="Q36" s="804">
        <v>24</v>
      </c>
      <c r="R36" s="805"/>
      <c r="S36" s="805"/>
      <c r="T36" s="805"/>
      <c r="U36" s="805"/>
      <c r="V36" s="805">
        <v>24</v>
      </c>
      <c r="W36" s="805"/>
      <c r="X36" s="805"/>
      <c r="Y36" s="805"/>
      <c r="Z36" s="805"/>
      <c r="AA36" s="805" t="s">
        <v>595</v>
      </c>
      <c r="AB36" s="805"/>
      <c r="AC36" s="805"/>
      <c r="AD36" s="805"/>
      <c r="AE36" s="806"/>
      <c r="AF36" s="807">
        <v>5</v>
      </c>
      <c r="AG36" s="808"/>
      <c r="AH36" s="808"/>
      <c r="AI36" s="808"/>
      <c r="AJ36" s="809"/>
      <c r="AK36" s="876">
        <v>9</v>
      </c>
      <c r="AL36" s="877"/>
      <c r="AM36" s="877"/>
      <c r="AN36" s="877"/>
      <c r="AO36" s="877"/>
      <c r="AP36" s="877">
        <v>105</v>
      </c>
      <c r="AQ36" s="877"/>
      <c r="AR36" s="877"/>
      <c r="AS36" s="877"/>
      <c r="AT36" s="877"/>
      <c r="AU36" s="877">
        <v>105</v>
      </c>
      <c r="AV36" s="877"/>
      <c r="AW36" s="877"/>
      <c r="AX36" s="877"/>
      <c r="AY36" s="877"/>
      <c r="AZ36" s="878" t="s">
        <v>597</v>
      </c>
      <c r="BA36" s="878"/>
      <c r="BB36" s="878"/>
      <c r="BC36" s="878"/>
      <c r="BD36" s="878"/>
      <c r="BE36" s="874" t="s">
        <v>412</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416</v>
      </c>
      <c r="C37" s="802"/>
      <c r="D37" s="802"/>
      <c r="E37" s="802"/>
      <c r="F37" s="802"/>
      <c r="G37" s="802"/>
      <c r="H37" s="802"/>
      <c r="I37" s="802"/>
      <c r="J37" s="802"/>
      <c r="K37" s="802"/>
      <c r="L37" s="802"/>
      <c r="M37" s="802"/>
      <c r="N37" s="802"/>
      <c r="O37" s="802"/>
      <c r="P37" s="803"/>
      <c r="Q37" s="804">
        <v>12</v>
      </c>
      <c r="R37" s="805"/>
      <c r="S37" s="805"/>
      <c r="T37" s="805"/>
      <c r="U37" s="805"/>
      <c r="V37" s="805">
        <v>8</v>
      </c>
      <c r="W37" s="805"/>
      <c r="X37" s="805"/>
      <c r="Y37" s="805"/>
      <c r="Z37" s="805"/>
      <c r="AA37" s="805">
        <v>4</v>
      </c>
      <c r="AB37" s="805"/>
      <c r="AC37" s="805"/>
      <c r="AD37" s="805"/>
      <c r="AE37" s="806"/>
      <c r="AF37" s="807">
        <v>4</v>
      </c>
      <c r="AG37" s="808"/>
      <c r="AH37" s="808"/>
      <c r="AI37" s="808"/>
      <c r="AJ37" s="809"/>
      <c r="AK37" s="876" t="s">
        <v>595</v>
      </c>
      <c r="AL37" s="877"/>
      <c r="AM37" s="877"/>
      <c r="AN37" s="877"/>
      <c r="AO37" s="877"/>
      <c r="AP37" s="877" t="s">
        <v>595</v>
      </c>
      <c r="AQ37" s="877"/>
      <c r="AR37" s="877"/>
      <c r="AS37" s="877"/>
      <c r="AT37" s="877"/>
      <c r="AU37" s="877" t="s">
        <v>595</v>
      </c>
      <c r="AV37" s="877"/>
      <c r="AW37" s="877"/>
      <c r="AX37" s="877"/>
      <c r="AY37" s="877"/>
      <c r="AZ37" s="878" t="s">
        <v>595</v>
      </c>
      <c r="BA37" s="878"/>
      <c r="BB37" s="878"/>
      <c r="BC37" s="878"/>
      <c r="BD37" s="878"/>
      <c r="BE37" s="874" t="s">
        <v>417</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418</v>
      </c>
      <c r="C38" s="802"/>
      <c r="D38" s="802"/>
      <c r="E38" s="802"/>
      <c r="F38" s="802"/>
      <c r="G38" s="802"/>
      <c r="H38" s="802"/>
      <c r="I38" s="802"/>
      <c r="J38" s="802"/>
      <c r="K38" s="802"/>
      <c r="L38" s="802"/>
      <c r="M38" s="802"/>
      <c r="N38" s="802"/>
      <c r="O38" s="802"/>
      <c r="P38" s="803"/>
      <c r="Q38" s="804">
        <v>694</v>
      </c>
      <c r="R38" s="805"/>
      <c r="S38" s="805"/>
      <c r="T38" s="805"/>
      <c r="U38" s="805"/>
      <c r="V38" s="805">
        <v>682</v>
      </c>
      <c r="W38" s="805"/>
      <c r="X38" s="805"/>
      <c r="Y38" s="805"/>
      <c r="Z38" s="805"/>
      <c r="AA38" s="805">
        <v>12</v>
      </c>
      <c r="AB38" s="805"/>
      <c r="AC38" s="805"/>
      <c r="AD38" s="805"/>
      <c r="AE38" s="806"/>
      <c r="AF38" s="807">
        <v>17</v>
      </c>
      <c r="AG38" s="808"/>
      <c r="AH38" s="808"/>
      <c r="AI38" s="808"/>
      <c r="AJ38" s="809"/>
      <c r="AK38" s="876">
        <v>142</v>
      </c>
      <c r="AL38" s="877"/>
      <c r="AM38" s="877"/>
      <c r="AN38" s="877"/>
      <c r="AO38" s="877"/>
      <c r="AP38" s="877">
        <v>3083</v>
      </c>
      <c r="AQ38" s="877"/>
      <c r="AR38" s="877"/>
      <c r="AS38" s="877"/>
      <c r="AT38" s="877"/>
      <c r="AU38" s="877">
        <v>2278</v>
      </c>
      <c r="AV38" s="877"/>
      <c r="AW38" s="877"/>
      <c r="AX38" s="877"/>
      <c r="AY38" s="877"/>
      <c r="AZ38" s="878" t="s">
        <v>595</v>
      </c>
      <c r="BA38" s="878"/>
      <c r="BB38" s="878"/>
      <c r="BC38" s="878"/>
      <c r="BD38" s="878"/>
      <c r="BE38" s="874" t="s">
        <v>417</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419</v>
      </c>
      <c r="C39" s="802"/>
      <c r="D39" s="802"/>
      <c r="E39" s="802"/>
      <c r="F39" s="802"/>
      <c r="G39" s="802"/>
      <c r="H39" s="802"/>
      <c r="I39" s="802"/>
      <c r="J39" s="802"/>
      <c r="K39" s="802"/>
      <c r="L39" s="802"/>
      <c r="M39" s="802"/>
      <c r="N39" s="802"/>
      <c r="O39" s="802"/>
      <c r="P39" s="803"/>
      <c r="Q39" s="804">
        <v>103</v>
      </c>
      <c r="R39" s="805"/>
      <c r="S39" s="805"/>
      <c r="T39" s="805"/>
      <c r="U39" s="805"/>
      <c r="V39" s="805">
        <v>103</v>
      </c>
      <c r="W39" s="805"/>
      <c r="X39" s="805"/>
      <c r="Y39" s="805"/>
      <c r="Z39" s="805"/>
      <c r="AA39" s="805" t="s">
        <v>595</v>
      </c>
      <c r="AB39" s="805"/>
      <c r="AC39" s="805"/>
      <c r="AD39" s="805"/>
      <c r="AE39" s="806"/>
      <c r="AF39" s="807" t="s">
        <v>420</v>
      </c>
      <c r="AG39" s="808"/>
      <c r="AH39" s="808"/>
      <c r="AI39" s="808"/>
      <c r="AJ39" s="809"/>
      <c r="AK39" s="876" t="s">
        <v>599</v>
      </c>
      <c r="AL39" s="877"/>
      <c r="AM39" s="877"/>
      <c r="AN39" s="877"/>
      <c r="AO39" s="877"/>
      <c r="AP39" s="877">
        <v>109</v>
      </c>
      <c r="AQ39" s="877"/>
      <c r="AR39" s="877"/>
      <c r="AS39" s="877"/>
      <c r="AT39" s="877"/>
      <c r="AU39" s="877" t="s">
        <v>595</v>
      </c>
      <c r="AV39" s="877"/>
      <c r="AW39" s="877"/>
      <c r="AX39" s="877"/>
      <c r="AY39" s="877"/>
      <c r="AZ39" s="878" t="s">
        <v>595</v>
      </c>
      <c r="BA39" s="878"/>
      <c r="BB39" s="878"/>
      <c r="BC39" s="878"/>
      <c r="BD39" s="878"/>
      <c r="BE39" s="874" t="s">
        <v>421</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7" t="s">
        <v>423</v>
      </c>
      <c r="C63" s="838"/>
      <c r="D63" s="838"/>
      <c r="E63" s="838"/>
      <c r="F63" s="838"/>
      <c r="G63" s="838"/>
      <c r="H63" s="838"/>
      <c r="I63" s="838"/>
      <c r="J63" s="838"/>
      <c r="K63" s="838"/>
      <c r="L63" s="838"/>
      <c r="M63" s="838"/>
      <c r="N63" s="838"/>
      <c r="O63" s="838"/>
      <c r="P63" s="839"/>
      <c r="Q63" s="884"/>
      <c r="R63" s="885"/>
      <c r="S63" s="885"/>
      <c r="T63" s="885"/>
      <c r="U63" s="885"/>
      <c r="V63" s="885"/>
      <c r="W63" s="885"/>
      <c r="X63" s="885"/>
      <c r="Y63" s="885"/>
      <c r="Z63" s="885"/>
      <c r="AA63" s="885"/>
      <c r="AB63" s="885"/>
      <c r="AC63" s="885"/>
      <c r="AD63" s="885"/>
      <c r="AE63" s="886"/>
      <c r="AF63" s="887">
        <v>4724</v>
      </c>
      <c r="AG63" s="888"/>
      <c r="AH63" s="888"/>
      <c r="AI63" s="888"/>
      <c r="AJ63" s="889"/>
      <c r="AK63" s="890"/>
      <c r="AL63" s="885"/>
      <c r="AM63" s="885"/>
      <c r="AN63" s="885"/>
      <c r="AO63" s="885"/>
      <c r="AP63" s="888">
        <v>58230</v>
      </c>
      <c r="AQ63" s="888"/>
      <c r="AR63" s="888"/>
      <c r="AS63" s="888"/>
      <c r="AT63" s="888"/>
      <c r="AU63" s="888">
        <v>26151</v>
      </c>
      <c r="AV63" s="888"/>
      <c r="AW63" s="888"/>
      <c r="AX63" s="888"/>
      <c r="AY63" s="888"/>
      <c r="AZ63" s="892"/>
      <c r="BA63" s="892"/>
      <c r="BB63" s="892"/>
      <c r="BC63" s="892"/>
      <c r="BD63" s="892"/>
      <c r="BE63" s="893"/>
      <c r="BF63" s="893"/>
      <c r="BG63" s="893"/>
      <c r="BH63" s="893"/>
      <c r="BI63" s="894"/>
      <c r="BJ63" s="895" t="s">
        <v>420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425</v>
      </c>
      <c r="B66" s="787"/>
      <c r="C66" s="787"/>
      <c r="D66" s="787"/>
      <c r="E66" s="787"/>
      <c r="F66" s="787"/>
      <c r="G66" s="787"/>
      <c r="H66" s="787"/>
      <c r="I66" s="787"/>
      <c r="J66" s="787"/>
      <c r="K66" s="787"/>
      <c r="L66" s="787"/>
      <c r="M66" s="787"/>
      <c r="N66" s="787"/>
      <c r="O66" s="787"/>
      <c r="P66" s="788"/>
      <c r="Q66" s="763" t="s">
        <v>426</v>
      </c>
      <c r="R66" s="764"/>
      <c r="S66" s="764"/>
      <c r="T66" s="764"/>
      <c r="U66" s="765"/>
      <c r="V66" s="763" t="s">
        <v>399</v>
      </c>
      <c r="W66" s="764"/>
      <c r="X66" s="764"/>
      <c r="Y66" s="764"/>
      <c r="Z66" s="765"/>
      <c r="AA66" s="763" t="s">
        <v>427</v>
      </c>
      <c r="AB66" s="764"/>
      <c r="AC66" s="764"/>
      <c r="AD66" s="764"/>
      <c r="AE66" s="765"/>
      <c r="AF66" s="898" t="s">
        <v>428</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1158" t="s">
        <v>609</v>
      </c>
      <c r="C68" s="1159"/>
      <c r="D68" s="1159"/>
      <c r="E68" s="1159"/>
      <c r="F68" s="1159"/>
      <c r="G68" s="1159"/>
      <c r="H68" s="1159"/>
      <c r="I68" s="1159"/>
      <c r="J68" s="1159"/>
      <c r="K68" s="1159"/>
      <c r="L68" s="1159"/>
      <c r="M68" s="1159"/>
      <c r="N68" s="1159"/>
      <c r="O68" s="1159"/>
      <c r="P68" s="1160"/>
      <c r="Q68" s="915">
        <v>1222</v>
      </c>
      <c r="R68" s="912"/>
      <c r="S68" s="912"/>
      <c r="T68" s="912"/>
      <c r="U68" s="912"/>
      <c r="V68" s="912">
        <v>1217</v>
      </c>
      <c r="W68" s="912"/>
      <c r="X68" s="912"/>
      <c r="Y68" s="912"/>
      <c r="Z68" s="912"/>
      <c r="AA68" s="912">
        <v>5</v>
      </c>
      <c r="AB68" s="912"/>
      <c r="AC68" s="912"/>
      <c r="AD68" s="912"/>
      <c r="AE68" s="912"/>
      <c r="AF68" s="912">
        <v>5</v>
      </c>
      <c r="AG68" s="912"/>
      <c r="AH68" s="912"/>
      <c r="AI68" s="912"/>
      <c r="AJ68" s="912"/>
      <c r="AK68" s="912" t="s">
        <v>610</v>
      </c>
      <c r="AL68" s="912"/>
      <c r="AM68" s="912"/>
      <c r="AN68" s="912"/>
      <c r="AO68" s="912"/>
      <c r="AP68" s="912">
        <v>7516</v>
      </c>
      <c r="AQ68" s="912"/>
      <c r="AR68" s="912"/>
      <c r="AS68" s="912"/>
      <c r="AT68" s="912"/>
      <c r="AU68" s="912">
        <v>1702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22" t="s">
        <v>600</v>
      </c>
      <c r="C69" s="923"/>
      <c r="D69" s="923"/>
      <c r="E69" s="923"/>
      <c r="F69" s="923"/>
      <c r="G69" s="923"/>
      <c r="H69" s="923"/>
      <c r="I69" s="923"/>
      <c r="J69" s="923"/>
      <c r="K69" s="923"/>
      <c r="L69" s="923"/>
      <c r="M69" s="923"/>
      <c r="N69" s="923"/>
      <c r="O69" s="923"/>
      <c r="P69" s="924"/>
      <c r="Q69" s="916">
        <v>438</v>
      </c>
      <c r="R69" s="877"/>
      <c r="S69" s="877"/>
      <c r="T69" s="877"/>
      <c r="U69" s="877"/>
      <c r="V69" s="877">
        <v>434</v>
      </c>
      <c r="W69" s="877"/>
      <c r="X69" s="877"/>
      <c r="Y69" s="877"/>
      <c r="Z69" s="877"/>
      <c r="AA69" s="877">
        <v>4</v>
      </c>
      <c r="AB69" s="877"/>
      <c r="AC69" s="877"/>
      <c r="AD69" s="877"/>
      <c r="AE69" s="877"/>
      <c r="AF69" s="877">
        <v>4</v>
      </c>
      <c r="AG69" s="877"/>
      <c r="AH69" s="877"/>
      <c r="AI69" s="877"/>
      <c r="AJ69" s="877"/>
      <c r="AK69" s="877">
        <v>148</v>
      </c>
      <c r="AL69" s="877"/>
      <c r="AM69" s="877"/>
      <c r="AN69" s="877"/>
      <c r="AO69" s="877"/>
      <c r="AP69" s="877" t="s">
        <v>611</v>
      </c>
      <c r="AQ69" s="877"/>
      <c r="AR69" s="877"/>
      <c r="AS69" s="877"/>
      <c r="AT69" s="877"/>
      <c r="AU69" s="877" t="s">
        <v>530</v>
      </c>
      <c r="AV69" s="877"/>
      <c r="AW69" s="877"/>
      <c r="AX69" s="877"/>
      <c r="AY69" s="877"/>
      <c r="AZ69" s="917"/>
      <c r="BA69" s="917"/>
      <c r="BB69" s="917"/>
      <c r="BC69" s="917"/>
      <c r="BD69" s="918"/>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22" t="s">
        <v>601</v>
      </c>
      <c r="C70" s="923"/>
      <c r="D70" s="923"/>
      <c r="E70" s="923"/>
      <c r="F70" s="923"/>
      <c r="G70" s="923"/>
      <c r="H70" s="923"/>
      <c r="I70" s="923"/>
      <c r="J70" s="923"/>
      <c r="K70" s="923"/>
      <c r="L70" s="923"/>
      <c r="M70" s="923"/>
      <c r="N70" s="923"/>
      <c r="O70" s="923"/>
      <c r="P70" s="924"/>
      <c r="Q70" s="916">
        <v>827</v>
      </c>
      <c r="R70" s="877"/>
      <c r="S70" s="877"/>
      <c r="T70" s="877"/>
      <c r="U70" s="877"/>
      <c r="V70" s="877">
        <v>826</v>
      </c>
      <c r="W70" s="877"/>
      <c r="X70" s="877"/>
      <c r="Y70" s="877"/>
      <c r="Z70" s="877"/>
      <c r="AA70" s="877">
        <v>1</v>
      </c>
      <c r="AB70" s="877"/>
      <c r="AC70" s="877"/>
      <c r="AD70" s="877"/>
      <c r="AE70" s="877"/>
      <c r="AF70" s="877">
        <v>1</v>
      </c>
      <c r="AG70" s="877"/>
      <c r="AH70" s="877"/>
      <c r="AI70" s="877"/>
      <c r="AJ70" s="877"/>
      <c r="AK70" s="877">
        <v>115</v>
      </c>
      <c r="AL70" s="877"/>
      <c r="AM70" s="877"/>
      <c r="AN70" s="877"/>
      <c r="AO70" s="877"/>
      <c r="AP70" s="877" t="s">
        <v>613</v>
      </c>
      <c r="AQ70" s="877"/>
      <c r="AR70" s="877"/>
      <c r="AS70" s="877"/>
      <c r="AT70" s="877"/>
      <c r="AU70" s="877" t="s">
        <v>530</v>
      </c>
      <c r="AV70" s="877"/>
      <c r="AW70" s="877"/>
      <c r="AX70" s="877"/>
      <c r="AY70" s="877"/>
      <c r="AZ70" s="917"/>
      <c r="BA70" s="917"/>
      <c r="BB70" s="917"/>
      <c r="BC70" s="917"/>
      <c r="BD70" s="918"/>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22" t="s">
        <v>602</v>
      </c>
      <c r="C71" s="923"/>
      <c r="D71" s="923"/>
      <c r="E71" s="923"/>
      <c r="F71" s="923"/>
      <c r="G71" s="923"/>
      <c r="H71" s="923"/>
      <c r="I71" s="923"/>
      <c r="J71" s="923"/>
      <c r="K71" s="923"/>
      <c r="L71" s="923"/>
      <c r="M71" s="923"/>
      <c r="N71" s="923"/>
      <c r="O71" s="923"/>
      <c r="P71" s="924"/>
      <c r="Q71" s="916">
        <v>205</v>
      </c>
      <c r="R71" s="877"/>
      <c r="S71" s="877"/>
      <c r="T71" s="877"/>
      <c r="U71" s="877"/>
      <c r="V71" s="877">
        <v>204</v>
      </c>
      <c r="W71" s="877"/>
      <c r="X71" s="877"/>
      <c r="Y71" s="877"/>
      <c r="Z71" s="877"/>
      <c r="AA71" s="877">
        <v>1</v>
      </c>
      <c r="AB71" s="877"/>
      <c r="AC71" s="877"/>
      <c r="AD71" s="877"/>
      <c r="AE71" s="877"/>
      <c r="AF71" s="877">
        <v>1</v>
      </c>
      <c r="AG71" s="877"/>
      <c r="AH71" s="877"/>
      <c r="AI71" s="877"/>
      <c r="AJ71" s="877"/>
      <c r="AK71" s="877" t="s">
        <v>611</v>
      </c>
      <c r="AL71" s="877"/>
      <c r="AM71" s="877"/>
      <c r="AN71" s="877"/>
      <c r="AO71" s="877"/>
      <c r="AP71" s="877" t="s">
        <v>611</v>
      </c>
      <c r="AQ71" s="877"/>
      <c r="AR71" s="877"/>
      <c r="AS71" s="877"/>
      <c r="AT71" s="877"/>
      <c r="AU71" s="877" t="s">
        <v>530</v>
      </c>
      <c r="AV71" s="877"/>
      <c r="AW71" s="877"/>
      <c r="AX71" s="877"/>
      <c r="AY71" s="877"/>
      <c r="AZ71" s="917"/>
      <c r="BA71" s="917"/>
      <c r="BB71" s="917"/>
      <c r="BC71" s="917"/>
      <c r="BD71" s="918"/>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22" t="s">
        <v>603</v>
      </c>
      <c r="C72" s="923"/>
      <c r="D72" s="923"/>
      <c r="E72" s="923"/>
      <c r="F72" s="923"/>
      <c r="G72" s="923"/>
      <c r="H72" s="923"/>
      <c r="I72" s="923"/>
      <c r="J72" s="923"/>
      <c r="K72" s="923"/>
      <c r="L72" s="923"/>
      <c r="M72" s="923"/>
      <c r="N72" s="923"/>
      <c r="O72" s="923"/>
      <c r="P72" s="924"/>
      <c r="Q72" s="916">
        <v>27</v>
      </c>
      <c r="R72" s="877"/>
      <c r="S72" s="877"/>
      <c r="T72" s="877"/>
      <c r="U72" s="877"/>
      <c r="V72" s="877">
        <v>21</v>
      </c>
      <c r="W72" s="877"/>
      <c r="X72" s="877"/>
      <c r="Y72" s="877"/>
      <c r="Z72" s="877"/>
      <c r="AA72" s="877">
        <v>6</v>
      </c>
      <c r="AB72" s="877"/>
      <c r="AC72" s="877"/>
      <c r="AD72" s="877"/>
      <c r="AE72" s="877"/>
      <c r="AF72" s="877">
        <v>6</v>
      </c>
      <c r="AG72" s="877"/>
      <c r="AH72" s="877"/>
      <c r="AI72" s="877"/>
      <c r="AJ72" s="877"/>
      <c r="AK72" s="877">
        <v>12</v>
      </c>
      <c r="AL72" s="877"/>
      <c r="AM72" s="877"/>
      <c r="AN72" s="877"/>
      <c r="AO72" s="877"/>
      <c r="AP72" s="877" t="s">
        <v>613</v>
      </c>
      <c r="AQ72" s="877"/>
      <c r="AR72" s="877"/>
      <c r="AS72" s="877"/>
      <c r="AT72" s="877"/>
      <c r="AU72" s="877" t="s">
        <v>530</v>
      </c>
      <c r="AV72" s="877"/>
      <c r="AW72" s="877"/>
      <c r="AX72" s="877"/>
      <c r="AY72" s="877"/>
      <c r="AZ72" s="917"/>
      <c r="BA72" s="917"/>
      <c r="BB72" s="917"/>
      <c r="BC72" s="917"/>
      <c r="BD72" s="918"/>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22" t="s">
        <v>604</v>
      </c>
      <c r="C73" s="923"/>
      <c r="D73" s="923"/>
      <c r="E73" s="923"/>
      <c r="F73" s="923"/>
      <c r="G73" s="923"/>
      <c r="H73" s="923"/>
      <c r="I73" s="923"/>
      <c r="J73" s="923"/>
      <c r="K73" s="923"/>
      <c r="L73" s="923"/>
      <c r="M73" s="923"/>
      <c r="N73" s="923"/>
      <c r="O73" s="923"/>
      <c r="P73" s="924"/>
      <c r="Q73" s="916">
        <v>15</v>
      </c>
      <c r="R73" s="877"/>
      <c r="S73" s="877"/>
      <c r="T73" s="877"/>
      <c r="U73" s="877"/>
      <c r="V73" s="877">
        <v>10</v>
      </c>
      <c r="W73" s="877"/>
      <c r="X73" s="877"/>
      <c r="Y73" s="877"/>
      <c r="Z73" s="877"/>
      <c r="AA73" s="877">
        <v>5</v>
      </c>
      <c r="AB73" s="877"/>
      <c r="AC73" s="877"/>
      <c r="AD73" s="877"/>
      <c r="AE73" s="877"/>
      <c r="AF73" s="877">
        <v>5</v>
      </c>
      <c r="AG73" s="877"/>
      <c r="AH73" s="877"/>
      <c r="AI73" s="877"/>
      <c r="AJ73" s="877"/>
      <c r="AK73" s="877" t="s">
        <v>611</v>
      </c>
      <c r="AL73" s="877"/>
      <c r="AM73" s="877"/>
      <c r="AN73" s="877"/>
      <c r="AO73" s="877"/>
      <c r="AP73" s="877" t="s">
        <v>614</v>
      </c>
      <c r="AQ73" s="877"/>
      <c r="AR73" s="877"/>
      <c r="AS73" s="877"/>
      <c r="AT73" s="877"/>
      <c r="AU73" s="877" t="s">
        <v>530</v>
      </c>
      <c r="AV73" s="877"/>
      <c r="AW73" s="877"/>
      <c r="AX73" s="877"/>
      <c r="AY73" s="877"/>
      <c r="AZ73" s="917"/>
      <c r="BA73" s="917"/>
      <c r="BB73" s="917"/>
      <c r="BC73" s="917"/>
      <c r="BD73" s="918"/>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22" t="s">
        <v>605</v>
      </c>
      <c r="C74" s="923"/>
      <c r="D74" s="923"/>
      <c r="E74" s="923"/>
      <c r="F74" s="923"/>
      <c r="G74" s="923"/>
      <c r="H74" s="923"/>
      <c r="I74" s="923"/>
      <c r="J74" s="923"/>
      <c r="K74" s="923"/>
      <c r="L74" s="923"/>
      <c r="M74" s="923"/>
      <c r="N74" s="923"/>
      <c r="O74" s="923"/>
      <c r="P74" s="924"/>
      <c r="Q74" s="916">
        <v>31</v>
      </c>
      <c r="R74" s="877"/>
      <c r="S74" s="877"/>
      <c r="T74" s="877"/>
      <c r="U74" s="877"/>
      <c r="V74" s="877">
        <v>31</v>
      </c>
      <c r="W74" s="877"/>
      <c r="X74" s="877"/>
      <c r="Y74" s="877"/>
      <c r="Z74" s="877"/>
      <c r="AA74" s="877" t="s">
        <v>612</v>
      </c>
      <c r="AB74" s="877"/>
      <c r="AC74" s="877"/>
      <c r="AD74" s="877"/>
      <c r="AE74" s="877"/>
      <c r="AF74" s="877" t="s">
        <v>611</v>
      </c>
      <c r="AG74" s="877"/>
      <c r="AH74" s="877"/>
      <c r="AI74" s="877"/>
      <c r="AJ74" s="877"/>
      <c r="AK74" s="877">
        <v>1</v>
      </c>
      <c r="AL74" s="877"/>
      <c r="AM74" s="877"/>
      <c r="AN74" s="877"/>
      <c r="AO74" s="877"/>
      <c r="AP74" s="877" t="s">
        <v>611</v>
      </c>
      <c r="AQ74" s="877"/>
      <c r="AR74" s="877"/>
      <c r="AS74" s="877"/>
      <c r="AT74" s="877"/>
      <c r="AU74" s="877" t="s">
        <v>530</v>
      </c>
      <c r="AV74" s="877"/>
      <c r="AW74" s="877"/>
      <c r="AX74" s="877"/>
      <c r="AY74" s="877"/>
      <c r="AZ74" s="917"/>
      <c r="BA74" s="917"/>
      <c r="BB74" s="917"/>
      <c r="BC74" s="917"/>
      <c r="BD74" s="918"/>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22" t="s">
        <v>606</v>
      </c>
      <c r="C75" s="923"/>
      <c r="D75" s="923"/>
      <c r="E75" s="923"/>
      <c r="F75" s="923"/>
      <c r="G75" s="923"/>
      <c r="H75" s="923"/>
      <c r="I75" s="923"/>
      <c r="J75" s="923"/>
      <c r="K75" s="923"/>
      <c r="L75" s="923"/>
      <c r="M75" s="923"/>
      <c r="N75" s="923"/>
      <c r="O75" s="923"/>
      <c r="P75" s="924"/>
      <c r="Q75" s="919">
        <v>33</v>
      </c>
      <c r="R75" s="920"/>
      <c r="S75" s="920"/>
      <c r="T75" s="920"/>
      <c r="U75" s="876"/>
      <c r="V75" s="921">
        <v>33</v>
      </c>
      <c r="W75" s="920"/>
      <c r="X75" s="920"/>
      <c r="Y75" s="920"/>
      <c r="Z75" s="876"/>
      <c r="AA75" s="921" t="s">
        <v>611</v>
      </c>
      <c r="AB75" s="920"/>
      <c r="AC75" s="920"/>
      <c r="AD75" s="920"/>
      <c r="AE75" s="876"/>
      <c r="AF75" s="921" t="s">
        <v>613</v>
      </c>
      <c r="AG75" s="920"/>
      <c r="AH75" s="920"/>
      <c r="AI75" s="920"/>
      <c r="AJ75" s="876"/>
      <c r="AK75" s="921" t="s">
        <v>611</v>
      </c>
      <c r="AL75" s="920"/>
      <c r="AM75" s="920"/>
      <c r="AN75" s="920"/>
      <c r="AO75" s="876"/>
      <c r="AP75" s="921" t="s">
        <v>611</v>
      </c>
      <c r="AQ75" s="920"/>
      <c r="AR75" s="920"/>
      <c r="AS75" s="920"/>
      <c r="AT75" s="876"/>
      <c r="AU75" s="921" t="s">
        <v>530</v>
      </c>
      <c r="AV75" s="920"/>
      <c r="AW75" s="920"/>
      <c r="AX75" s="920"/>
      <c r="AY75" s="876"/>
      <c r="AZ75" s="917"/>
      <c r="BA75" s="917"/>
      <c r="BB75" s="917"/>
      <c r="BC75" s="917"/>
      <c r="BD75" s="918"/>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22" t="s">
        <v>607</v>
      </c>
      <c r="C76" s="923"/>
      <c r="D76" s="923"/>
      <c r="E76" s="923"/>
      <c r="F76" s="923"/>
      <c r="G76" s="923"/>
      <c r="H76" s="923"/>
      <c r="I76" s="923"/>
      <c r="J76" s="923"/>
      <c r="K76" s="923"/>
      <c r="L76" s="923"/>
      <c r="M76" s="923"/>
      <c r="N76" s="923"/>
      <c r="O76" s="923"/>
      <c r="P76" s="924"/>
      <c r="Q76" s="919">
        <v>76</v>
      </c>
      <c r="R76" s="920"/>
      <c r="S76" s="920"/>
      <c r="T76" s="920"/>
      <c r="U76" s="876"/>
      <c r="V76" s="921">
        <v>72</v>
      </c>
      <c r="W76" s="920"/>
      <c r="X76" s="920"/>
      <c r="Y76" s="920"/>
      <c r="Z76" s="876"/>
      <c r="AA76" s="921">
        <v>4</v>
      </c>
      <c r="AB76" s="920"/>
      <c r="AC76" s="920"/>
      <c r="AD76" s="920"/>
      <c r="AE76" s="876"/>
      <c r="AF76" s="921">
        <v>4</v>
      </c>
      <c r="AG76" s="920"/>
      <c r="AH76" s="920"/>
      <c r="AI76" s="920"/>
      <c r="AJ76" s="876"/>
      <c r="AK76" s="921" t="s">
        <v>611</v>
      </c>
      <c r="AL76" s="920"/>
      <c r="AM76" s="920"/>
      <c r="AN76" s="920"/>
      <c r="AO76" s="876"/>
      <c r="AP76" s="921" t="s">
        <v>611</v>
      </c>
      <c r="AQ76" s="920"/>
      <c r="AR76" s="920"/>
      <c r="AS76" s="920"/>
      <c r="AT76" s="876"/>
      <c r="AU76" s="921" t="s">
        <v>530</v>
      </c>
      <c r="AV76" s="920"/>
      <c r="AW76" s="920"/>
      <c r="AX76" s="920"/>
      <c r="AY76" s="876"/>
      <c r="AZ76" s="917"/>
      <c r="BA76" s="917"/>
      <c r="BB76" s="917"/>
      <c r="BC76" s="917"/>
      <c r="BD76" s="918"/>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22" t="s">
        <v>608</v>
      </c>
      <c r="C77" s="923"/>
      <c r="D77" s="923"/>
      <c r="E77" s="923"/>
      <c r="F77" s="923"/>
      <c r="G77" s="923"/>
      <c r="H77" s="923"/>
      <c r="I77" s="923"/>
      <c r="J77" s="923"/>
      <c r="K77" s="923"/>
      <c r="L77" s="923"/>
      <c r="M77" s="923"/>
      <c r="N77" s="923"/>
      <c r="O77" s="923"/>
      <c r="P77" s="924"/>
      <c r="Q77" s="919">
        <v>243079</v>
      </c>
      <c r="R77" s="920"/>
      <c r="S77" s="920"/>
      <c r="T77" s="920"/>
      <c r="U77" s="876"/>
      <c r="V77" s="921">
        <v>238143</v>
      </c>
      <c r="W77" s="920"/>
      <c r="X77" s="920"/>
      <c r="Y77" s="920"/>
      <c r="Z77" s="876"/>
      <c r="AA77" s="921">
        <v>4936</v>
      </c>
      <c r="AB77" s="920"/>
      <c r="AC77" s="920"/>
      <c r="AD77" s="920"/>
      <c r="AE77" s="876"/>
      <c r="AF77" s="921">
        <v>4936</v>
      </c>
      <c r="AG77" s="920"/>
      <c r="AH77" s="920"/>
      <c r="AI77" s="920"/>
      <c r="AJ77" s="876"/>
      <c r="AK77" s="921" t="s">
        <v>611</v>
      </c>
      <c r="AL77" s="920"/>
      <c r="AM77" s="920"/>
      <c r="AN77" s="920"/>
      <c r="AO77" s="876"/>
      <c r="AP77" s="921" t="s">
        <v>611</v>
      </c>
      <c r="AQ77" s="920"/>
      <c r="AR77" s="920"/>
      <c r="AS77" s="920"/>
      <c r="AT77" s="876"/>
      <c r="AU77" s="921" t="s">
        <v>530</v>
      </c>
      <c r="AV77" s="920"/>
      <c r="AW77" s="920"/>
      <c r="AX77" s="920"/>
      <c r="AY77" s="876"/>
      <c r="AZ77" s="917"/>
      <c r="BA77" s="917"/>
      <c r="BB77" s="917"/>
      <c r="BC77" s="917"/>
      <c r="BD77" s="918"/>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22"/>
      <c r="C78" s="923"/>
      <c r="D78" s="923"/>
      <c r="E78" s="923"/>
      <c r="F78" s="923"/>
      <c r="G78" s="923"/>
      <c r="H78" s="923"/>
      <c r="I78" s="923"/>
      <c r="J78" s="923"/>
      <c r="K78" s="923"/>
      <c r="L78" s="923"/>
      <c r="M78" s="923"/>
      <c r="N78" s="923"/>
      <c r="O78" s="923"/>
      <c r="P78" s="924"/>
      <c r="Q78" s="916"/>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17"/>
      <c r="BA78" s="917"/>
      <c r="BB78" s="917"/>
      <c r="BC78" s="917"/>
      <c r="BD78" s="918"/>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2"/>
      <c r="C79" s="923"/>
      <c r="D79" s="923"/>
      <c r="E79" s="923"/>
      <c r="F79" s="923"/>
      <c r="G79" s="923"/>
      <c r="H79" s="923"/>
      <c r="I79" s="923"/>
      <c r="J79" s="923"/>
      <c r="K79" s="923"/>
      <c r="L79" s="923"/>
      <c r="M79" s="923"/>
      <c r="N79" s="923"/>
      <c r="O79" s="923"/>
      <c r="P79" s="924"/>
      <c r="Q79" s="916"/>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17"/>
      <c r="BA79" s="917"/>
      <c r="BB79" s="917"/>
      <c r="BC79" s="917"/>
      <c r="BD79" s="918"/>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2"/>
      <c r="C80" s="923"/>
      <c r="D80" s="923"/>
      <c r="E80" s="923"/>
      <c r="F80" s="923"/>
      <c r="G80" s="923"/>
      <c r="H80" s="923"/>
      <c r="I80" s="923"/>
      <c r="J80" s="923"/>
      <c r="K80" s="923"/>
      <c r="L80" s="923"/>
      <c r="M80" s="923"/>
      <c r="N80" s="923"/>
      <c r="O80" s="923"/>
      <c r="P80" s="924"/>
      <c r="Q80" s="916"/>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17"/>
      <c r="BA80" s="917"/>
      <c r="BB80" s="917"/>
      <c r="BC80" s="917"/>
      <c r="BD80" s="918"/>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2"/>
      <c r="C81" s="923"/>
      <c r="D81" s="923"/>
      <c r="E81" s="923"/>
      <c r="F81" s="923"/>
      <c r="G81" s="923"/>
      <c r="H81" s="923"/>
      <c r="I81" s="923"/>
      <c r="J81" s="923"/>
      <c r="K81" s="923"/>
      <c r="L81" s="923"/>
      <c r="M81" s="923"/>
      <c r="N81" s="923"/>
      <c r="O81" s="923"/>
      <c r="P81" s="924"/>
      <c r="Q81" s="916"/>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17"/>
      <c r="BA81" s="917"/>
      <c r="BB81" s="917"/>
      <c r="BC81" s="917"/>
      <c r="BD81" s="918"/>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2"/>
      <c r="C82" s="923"/>
      <c r="D82" s="923"/>
      <c r="E82" s="923"/>
      <c r="F82" s="923"/>
      <c r="G82" s="923"/>
      <c r="H82" s="923"/>
      <c r="I82" s="923"/>
      <c r="J82" s="923"/>
      <c r="K82" s="923"/>
      <c r="L82" s="923"/>
      <c r="M82" s="923"/>
      <c r="N82" s="923"/>
      <c r="O82" s="923"/>
      <c r="P82" s="924"/>
      <c r="Q82" s="916"/>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17"/>
      <c r="BA82" s="917"/>
      <c r="BB82" s="917"/>
      <c r="BC82" s="917"/>
      <c r="BD82" s="918"/>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2"/>
      <c r="C83" s="923"/>
      <c r="D83" s="923"/>
      <c r="E83" s="923"/>
      <c r="F83" s="923"/>
      <c r="G83" s="923"/>
      <c r="H83" s="923"/>
      <c r="I83" s="923"/>
      <c r="J83" s="923"/>
      <c r="K83" s="923"/>
      <c r="L83" s="923"/>
      <c r="M83" s="923"/>
      <c r="N83" s="923"/>
      <c r="O83" s="923"/>
      <c r="P83" s="924"/>
      <c r="Q83" s="916"/>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17"/>
      <c r="BA83" s="917"/>
      <c r="BB83" s="917"/>
      <c r="BC83" s="917"/>
      <c r="BD83" s="918"/>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2"/>
      <c r="C84" s="923"/>
      <c r="D84" s="923"/>
      <c r="E84" s="923"/>
      <c r="F84" s="923"/>
      <c r="G84" s="923"/>
      <c r="H84" s="923"/>
      <c r="I84" s="923"/>
      <c r="J84" s="923"/>
      <c r="K84" s="923"/>
      <c r="L84" s="923"/>
      <c r="M84" s="923"/>
      <c r="N84" s="923"/>
      <c r="O84" s="923"/>
      <c r="P84" s="924"/>
      <c r="Q84" s="916"/>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17"/>
      <c r="BA84" s="917"/>
      <c r="BB84" s="917"/>
      <c r="BC84" s="917"/>
      <c r="BD84" s="918"/>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2"/>
      <c r="C85" s="923"/>
      <c r="D85" s="923"/>
      <c r="E85" s="923"/>
      <c r="F85" s="923"/>
      <c r="G85" s="923"/>
      <c r="H85" s="923"/>
      <c r="I85" s="923"/>
      <c r="J85" s="923"/>
      <c r="K85" s="923"/>
      <c r="L85" s="923"/>
      <c r="M85" s="923"/>
      <c r="N85" s="923"/>
      <c r="O85" s="923"/>
      <c r="P85" s="924"/>
      <c r="Q85" s="916"/>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17"/>
      <c r="BA85" s="917"/>
      <c r="BB85" s="917"/>
      <c r="BC85" s="917"/>
      <c r="BD85" s="918"/>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2"/>
      <c r="C86" s="923"/>
      <c r="D86" s="923"/>
      <c r="E86" s="923"/>
      <c r="F86" s="923"/>
      <c r="G86" s="923"/>
      <c r="H86" s="923"/>
      <c r="I86" s="923"/>
      <c r="J86" s="923"/>
      <c r="K86" s="923"/>
      <c r="L86" s="923"/>
      <c r="M86" s="923"/>
      <c r="N86" s="923"/>
      <c r="O86" s="923"/>
      <c r="P86" s="924"/>
      <c r="Q86" s="916"/>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17"/>
      <c r="BA86" s="917"/>
      <c r="BB86" s="917"/>
      <c r="BC86" s="917"/>
      <c r="BD86" s="918"/>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7" t="s">
        <v>432</v>
      </c>
      <c r="C88" s="838"/>
      <c r="D88" s="838"/>
      <c r="E88" s="838"/>
      <c r="F88" s="838"/>
      <c r="G88" s="838"/>
      <c r="H88" s="838"/>
      <c r="I88" s="838"/>
      <c r="J88" s="838"/>
      <c r="K88" s="838"/>
      <c r="L88" s="838"/>
      <c r="M88" s="838"/>
      <c r="N88" s="838"/>
      <c r="O88" s="838"/>
      <c r="P88" s="839"/>
      <c r="Q88" s="884"/>
      <c r="R88" s="885"/>
      <c r="S88" s="885"/>
      <c r="T88" s="885"/>
      <c r="U88" s="885"/>
      <c r="V88" s="885"/>
      <c r="W88" s="885"/>
      <c r="X88" s="885"/>
      <c r="Y88" s="885"/>
      <c r="Z88" s="885"/>
      <c r="AA88" s="885"/>
      <c r="AB88" s="885"/>
      <c r="AC88" s="885"/>
      <c r="AD88" s="885"/>
      <c r="AE88" s="885"/>
      <c r="AF88" s="888">
        <v>4962</v>
      </c>
      <c r="AG88" s="888"/>
      <c r="AH88" s="888"/>
      <c r="AI88" s="888"/>
      <c r="AJ88" s="888"/>
      <c r="AK88" s="885"/>
      <c r="AL88" s="885"/>
      <c r="AM88" s="885"/>
      <c r="AN88" s="885"/>
      <c r="AO88" s="885"/>
      <c r="AP88" s="888">
        <v>7516</v>
      </c>
      <c r="AQ88" s="888"/>
      <c r="AR88" s="888"/>
      <c r="AS88" s="888"/>
      <c r="AT88" s="888"/>
      <c r="AU88" s="888">
        <v>1702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7" t="s">
        <v>433</v>
      </c>
      <c r="BS102" s="838"/>
      <c r="BT102" s="838"/>
      <c r="BU102" s="838"/>
      <c r="BV102" s="838"/>
      <c r="BW102" s="838"/>
      <c r="BX102" s="838"/>
      <c r="BY102" s="838"/>
      <c r="BZ102" s="838"/>
      <c r="CA102" s="838"/>
      <c r="CB102" s="838"/>
      <c r="CC102" s="838"/>
      <c r="CD102" s="838"/>
      <c r="CE102" s="838"/>
      <c r="CF102" s="838"/>
      <c r="CG102" s="839"/>
      <c r="CH102" s="932"/>
      <c r="CI102" s="933"/>
      <c r="CJ102" s="933"/>
      <c r="CK102" s="933"/>
      <c r="CL102" s="934"/>
      <c r="CM102" s="932"/>
      <c r="CN102" s="933"/>
      <c r="CO102" s="933"/>
      <c r="CP102" s="933"/>
      <c r="CQ102" s="934"/>
      <c r="CR102" s="935"/>
      <c r="CS102" s="896"/>
      <c r="CT102" s="896"/>
      <c r="CU102" s="896"/>
      <c r="CV102" s="936"/>
      <c r="CW102" s="935"/>
      <c r="CX102" s="896"/>
      <c r="CY102" s="896"/>
      <c r="CZ102" s="896"/>
      <c r="DA102" s="936"/>
      <c r="DB102" s="935"/>
      <c r="DC102" s="896"/>
      <c r="DD102" s="896"/>
      <c r="DE102" s="896"/>
      <c r="DF102" s="936"/>
      <c r="DG102" s="935"/>
      <c r="DH102" s="896"/>
      <c r="DI102" s="896"/>
      <c r="DJ102" s="896"/>
      <c r="DK102" s="936"/>
      <c r="DL102" s="935"/>
      <c r="DM102" s="896"/>
      <c r="DN102" s="896"/>
      <c r="DO102" s="896"/>
      <c r="DP102" s="936"/>
      <c r="DQ102" s="935"/>
      <c r="DR102" s="896"/>
      <c r="DS102" s="896"/>
      <c r="DT102" s="896"/>
      <c r="DU102" s="936"/>
      <c r="DV102" s="959"/>
      <c r="DW102" s="960"/>
      <c r="DX102" s="960"/>
      <c r="DY102" s="960"/>
      <c r="DZ102" s="96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2" t="s">
        <v>434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3" t="s">
        <v>435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4" t="s">
        <v>438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439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7" customFormat="1" ht="26.25" customHeight="1" x14ac:dyDescent="0.15">
      <c r="A109" s="957" t="s">
        <v>440</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441</v>
      </c>
      <c r="AB109" s="938"/>
      <c r="AC109" s="938"/>
      <c r="AD109" s="938"/>
      <c r="AE109" s="939"/>
      <c r="AF109" s="937" t="s">
        <v>310</v>
      </c>
      <c r="AG109" s="938"/>
      <c r="AH109" s="938"/>
      <c r="AI109" s="938"/>
      <c r="AJ109" s="939"/>
      <c r="AK109" s="937" t="s">
        <v>309</v>
      </c>
      <c r="AL109" s="938"/>
      <c r="AM109" s="938"/>
      <c r="AN109" s="938"/>
      <c r="AO109" s="939"/>
      <c r="AP109" s="937" t="s">
        <v>442</v>
      </c>
      <c r="AQ109" s="938"/>
      <c r="AR109" s="938"/>
      <c r="AS109" s="938"/>
      <c r="AT109" s="940"/>
      <c r="AU109" s="957" t="s">
        <v>440</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441</v>
      </c>
      <c r="BR109" s="938"/>
      <c r="BS109" s="938"/>
      <c r="BT109" s="938"/>
      <c r="BU109" s="939"/>
      <c r="BV109" s="937" t="s">
        <v>310</v>
      </c>
      <c r="BW109" s="938"/>
      <c r="BX109" s="938"/>
      <c r="BY109" s="938"/>
      <c r="BZ109" s="939"/>
      <c r="CA109" s="937" t="s">
        <v>309</v>
      </c>
      <c r="CB109" s="938"/>
      <c r="CC109" s="938"/>
      <c r="CD109" s="938"/>
      <c r="CE109" s="939"/>
      <c r="CF109" s="958" t="s">
        <v>442</v>
      </c>
      <c r="CG109" s="958"/>
      <c r="CH109" s="958"/>
      <c r="CI109" s="958"/>
      <c r="CJ109" s="958"/>
      <c r="CK109" s="937" t="s">
        <v>443</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441</v>
      </c>
      <c r="DH109" s="938"/>
      <c r="DI109" s="938"/>
      <c r="DJ109" s="938"/>
      <c r="DK109" s="939"/>
      <c r="DL109" s="937" t="s">
        <v>310</v>
      </c>
      <c r="DM109" s="938"/>
      <c r="DN109" s="938"/>
      <c r="DO109" s="938"/>
      <c r="DP109" s="939"/>
      <c r="DQ109" s="937" t="s">
        <v>309</v>
      </c>
      <c r="DR109" s="938"/>
      <c r="DS109" s="938"/>
      <c r="DT109" s="938"/>
      <c r="DU109" s="939"/>
      <c r="DV109" s="937" t="s">
        <v>442</v>
      </c>
      <c r="DW109" s="938"/>
      <c r="DX109" s="938"/>
      <c r="DY109" s="938"/>
      <c r="DZ109" s="940"/>
    </row>
    <row r="110" spans="1:131" s="247" customFormat="1" ht="26.25" customHeight="1" x14ac:dyDescent="0.15">
      <c r="A110" s="941" t="s">
        <v>444</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9309389</v>
      </c>
      <c r="AB110" s="945"/>
      <c r="AC110" s="945"/>
      <c r="AD110" s="945"/>
      <c r="AE110" s="946"/>
      <c r="AF110" s="947">
        <v>9562213</v>
      </c>
      <c r="AG110" s="945"/>
      <c r="AH110" s="945"/>
      <c r="AI110" s="945"/>
      <c r="AJ110" s="946"/>
      <c r="AK110" s="947">
        <v>9829237</v>
      </c>
      <c r="AL110" s="945"/>
      <c r="AM110" s="945"/>
      <c r="AN110" s="945"/>
      <c r="AO110" s="946"/>
      <c r="AP110" s="948">
        <v>26.2</v>
      </c>
      <c r="AQ110" s="949"/>
      <c r="AR110" s="949"/>
      <c r="AS110" s="949"/>
      <c r="AT110" s="950"/>
      <c r="AU110" s="951" t="s">
        <v>73</v>
      </c>
      <c r="AV110" s="952"/>
      <c r="AW110" s="952"/>
      <c r="AX110" s="952"/>
      <c r="AY110" s="952"/>
      <c r="AZ110" s="993" t="s">
        <v>445</v>
      </c>
      <c r="BA110" s="942"/>
      <c r="BB110" s="942"/>
      <c r="BC110" s="942"/>
      <c r="BD110" s="942"/>
      <c r="BE110" s="942"/>
      <c r="BF110" s="942"/>
      <c r="BG110" s="942"/>
      <c r="BH110" s="942"/>
      <c r="BI110" s="942"/>
      <c r="BJ110" s="942"/>
      <c r="BK110" s="942"/>
      <c r="BL110" s="942"/>
      <c r="BM110" s="942"/>
      <c r="BN110" s="942"/>
      <c r="BO110" s="942"/>
      <c r="BP110" s="943"/>
      <c r="BQ110" s="979">
        <v>102483740</v>
      </c>
      <c r="BR110" s="980"/>
      <c r="BS110" s="980"/>
      <c r="BT110" s="980"/>
      <c r="BU110" s="980"/>
      <c r="BV110" s="980">
        <v>104770523</v>
      </c>
      <c r="BW110" s="980"/>
      <c r="BX110" s="980"/>
      <c r="BY110" s="980"/>
      <c r="BZ110" s="980"/>
      <c r="CA110" s="980">
        <v>108319376</v>
      </c>
      <c r="CB110" s="980"/>
      <c r="CC110" s="980"/>
      <c r="CD110" s="980"/>
      <c r="CE110" s="980"/>
      <c r="CF110" s="994">
        <v>288.89999999999998</v>
      </c>
      <c r="CG110" s="995"/>
      <c r="CH110" s="995"/>
      <c r="CI110" s="995"/>
      <c r="CJ110" s="995"/>
      <c r="CK110" s="996" t="s">
        <v>446</v>
      </c>
      <c r="CL110" s="997"/>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420</v>
      </c>
      <c r="DH110" s="980"/>
      <c r="DI110" s="980"/>
      <c r="DJ110" s="980"/>
      <c r="DK110" s="980"/>
      <c r="DL110" s="980" t="s">
        <v>448</v>
      </c>
      <c r="DM110" s="980"/>
      <c r="DN110" s="980"/>
      <c r="DO110" s="980"/>
      <c r="DP110" s="980"/>
      <c r="DQ110" s="980" t="s">
        <v>448</v>
      </c>
      <c r="DR110" s="980"/>
      <c r="DS110" s="980"/>
      <c r="DT110" s="980"/>
      <c r="DU110" s="980"/>
      <c r="DV110" s="981" t="s">
        <v>420</v>
      </c>
      <c r="DW110" s="981"/>
      <c r="DX110" s="981"/>
      <c r="DY110" s="981"/>
      <c r="DZ110" s="982"/>
    </row>
    <row r="111" spans="1:131" s="247" customFormat="1" ht="26.25" customHeight="1" x14ac:dyDescent="0.15">
      <c r="A111" s="983" t="s">
        <v>449</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448</v>
      </c>
      <c r="AB111" s="987"/>
      <c r="AC111" s="987"/>
      <c r="AD111" s="987"/>
      <c r="AE111" s="988"/>
      <c r="AF111" s="989" t="s">
        <v>420</v>
      </c>
      <c r="AG111" s="987"/>
      <c r="AH111" s="987"/>
      <c r="AI111" s="987"/>
      <c r="AJ111" s="988"/>
      <c r="AK111" s="989" t="s">
        <v>420</v>
      </c>
      <c r="AL111" s="987"/>
      <c r="AM111" s="987"/>
      <c r="AN111" s="987"/>
      <c r="AO111" s="988"/>
      <c r="AP111" s="990" t="s">
        <v>448</v>
      </c>
      <c r="AQ111" s="991"/>
      <c r="AR111" s="991"/>
      <c r="AS111" s="991"/>
      <c r="AT111" s="992"/>
      <c r="AU111" s="953"/>
      <c r="AV111" s="954"/>
      <c r="AW111" s="954"/>
      <c r="AX111" s="954"/>
      <c r="AY111" s="954"/>
      <c r="AZ111" s="1002" t="s">
        <v>450</v>
      </c>
      <c r="BA111" s="1003"/>
      <c r="BB111" s="1003"/>
      <c r="BC111" s="1003"/>
      <c r="BD111" s="1003"/>
      <c r="BE111" s="1003"/>
      <c r="BF111" s="1003"/>
      <c r="BG111" s="1003"/>
      <c r="BH111" s="1003"/>
      <c r="BI111" s="1003"/>
      <c r="BJ111" s="1003"/>
      <c r="BK111" s="1003"/>
      <c r="BL111" s="1003"/>
      <c r="BM111" s="1003"/>
      <c r="BN111" s="1003"/>
      <c r="BO111" s="1003"/>
      <c r="BP111" s="1004"/>
      <c r="BQ111" s="972">
        <v>43805</v>
      </c>
      <c r="BR111" s="973"/>
      <c r="BS111" s="973"/>
      <c r="BT111" s="973"/>
      <c r="BU111" s="973"/>
      <c r="BV111" s="973">
        <v>23302</v>
      </c>
      <c r="BW111" s="973"/>
      <c r="BX111" s="973"/>
      <c r="BY111" s="973"/>
      <c r="BZ111" s="973"/>
      <c r="CA111" s="973">
        <v>9941</v>
      </c>
      <c r="CB111" s="973"/>
      <c r="CC111" s="973"/>
      <c r="CD111" s="973"/>
      <c r="CE111" s="973"/>
      <c r="CF111" s="967">
        <v>0</v>
      </c>
      <c r="CG111" s="968"/>
      <c r="CH111" s="968"/>
      <c r="CI111" s="968"/>
      <c r="CJ111" s="968"/>
      <c r="CK111" s="998"/>
      <c r="CL111" s="999"/>
      <c r="CM111" s="969" t="s">
        <v>451</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448</v>
      </c>
      <c r="DH111" s="973"/>
      <c r="DI111" s="973"/>
      <c r="DJ111" s="973"/>
      <c r="DK111" s="973"/>
      <c r="DL111" s="973" t="s">
        <v>448</v>
      </c>
      <c r="DM111" s="973"/>
      <c r="DN111" s="973"/>
      <c r="DO111" s="973"/>
      <c r="DP111" s="973"/>
      <c r="DQ111" s="973" t="s">
        <v>448</v>
      </c>
      <c r="DR111" s="973"/>
      <c r="DS111" s="973"/>
      <c r="DT111" s="973"/>
      <c r="DU111" s="973"/>
      <c r="DV111" s="974" t="s">
        <v>448</v>
      </c>
      <c r="DW111" s="974"/>
      <c r="DX111" s="974"/>
      <c r="DY111" s="974"/>
      <c r="DZ111" s="975"/>
    </row>
    <row r="112" spans="1:131" s="247" customFormat="1" ht="26.25" customHeight="1" x14ac:dyDescent="0.15">
      <c r="A112" s="1008" t="s">
        <v>452</v>
      </c>
      <c r="B112" s="1009"/>
      <c r="C112" s="1003" t="s">
        <v>453</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4" t="s">
        <v>129</v>
      </c>
      <c r="AB112" s="1015"/>
      <c r="AC112" s="1015"/>
      <c r="AD112" s="1015"/>
      <c r="AE112" s="1016"/>
      <c r="AF112" s="1017" t="s">
        <v>129</v>
      </c>
      <c r="AG112" s="1015"/>
      <c r="AH112" s="1015"/>
      <c r="AI112" s="1015"/>
      <c r="AJ112" s="1016"/>
      <c r="AK112" s="1017" t="s">
        <v>129</v>
      </c>
      <c r="AL112" s="1015"/>
      <c r="AM112" s="1015"/>
      <c r="AN112" s="1015"/>
      <c r="AO112" s="1016"/>
      <c r="AP112" s="1005" t="s">
        <v>129</v>
      </c>
      <c r="AQ112" s="1006"/>
      <c r="AR112" s="1006"/>
      <c r="AS112" s="1006"/>
      <c r="AT112" s="1007"/>
      <c r="AU112" s="953"/>
      <c r="AV112" s="954"/>
      <c r="AW112" s="954"/>
      <c r="AX112" s="954"/>
      <c r="AY112" s="954"/>
      <c r="AZ112" s="1002" t="s">
        <v>454</v>
      </c>
      <c r="BA112" s="1003"/>
      <c r="BB112" s="1003"/>
      <c r="BC112" s="1003"/>
      <c r="BD112" s="1003"/>
      <c r="BE112" s="1003"/>
      <c r="BF112" s="1003"/>
      <c r="BG112" s="1003"/>
      <c r="BH112" s="1003"/>
      <c r="BI112" s="1003"/>
      <c r="BJ112" s="1003"/>
      <c r="BK112" s="1003"/>
      <c r="BL112" s="1003"/>
      <c r="BM112" s="1003"/>
      <c r="BN112" s="1003"/>
      <c r="BO112" s="1003"/>
      <c r="BP112" s="1004"/>
      <c r="BQ112" s="972">
        <v>28070804</v>
      </c>
      <c r="BR112" s="973"/>
      <c r="BS112" s="973"/>
      <c r="BT112" s="973"/>
      <c r="BU112" s="973"/>
      <c r="BV112" s="973">
        <v>27257802</v>
      </c>
      <c r="BW112" s="973"/>
      <c r="BX112" s="973"/>
      <c r="BY112" s="973"/>
      <c r="BZ112" s="973"/>
      <c r="CA112" s="973">
        <v>26365531</v>
      </c>
      <c r="CB112" s="973"/>
      <c r="CC112" s="973"/>
      <c r="CD112" s="973"/>
      <c r="CE112" s="973"/>
      <c r="CF112" s="967">
        <v>70.3</v>
      </c>
      <c r="CG112" s="968"/>
      <c r="CH112" s="968"/>
      <c r="CI112" s="968"/>
      <c r="CJ112" s="968"/>
      <c r="CK112" s="998"/>
      <c r="CL112" s="999"/>
      <c r="CM112" s="969" t="s">
        <v>455</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420</v>
      </c>
      <c r="DH112" s="973"/>
      <c r="DI112" s="973"/>
      <c r="DJ112" s="973"/>
      <c r="DK112" s="973"/>
      <c r="DL112" s="973" t="s">
        <v>448</v>
      </c>
      <c r="DM112" s="973"/>
      <c r="DN112" s="973"/>
      <c r="DO112" s="973"/>
      <c r="DP112" s="973"/>
      <c r="DQ112" s="973" t="s">
        <v>420</v>
      </c>
      <c r="DR112" s="973"/>
      <c r="DS112" s="973"/>
      <c r="DT112" s="973"/>
      <c r="DU112" s="973"/>
      <c r="DV112" s="974" t="s">
        <v>420</v>
      </c>
      <c r="DW112" s="974"/>
      <c r="DX112" s="974"/>
      <c r="DY112" s="974"/>
      <c r="DZ112" s="975"/>
    </row>
    <row r="113" spans="1:130" s="247" customFormat="1" ht="26.25" customHeight="1" x14ac:dyDescent="0.15">
      <c r="A113" s="1010"/>
      <c r="B113" s="1011"/>
      <c r="C113" s="1003" t="s">
        <v>456</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1913955</v>
      </c>
      <c r="AB113" s="987"/>
      <c r="AC113" s="987"/>
      <c r="AD113" s="987"/>
      <c r="AE113" s="988"/>
      <c r="AF113" s="989">
        <v>1899277</v>
      </c>
      <c r="AG113" s="987"/>
      <c r="AH113" s="987"/>
      <c r="AI113" s="987"/>
      <c r="AJ113" s="988"/>
      <c r="AK113" s="989">
        <v>1864038</v>
      </c>
      <c r="AL113" s="987"/>
      <c r="AM113" s="987"/>
      <c r="AN113" s="987"/>
      <c r="AO113" s="988"/>
      <c r="AP113" s="990">
        <v>5</v>
      </c>
      <c r="AQ113" s="991"/>
      <c r="AR113" s="991"/>
      <c r="AS113" s="991"/>
      <c r="AT113" s="992"/>
      <c r="AU113" s="953"/>
      <c r="AV113" s="954"/>
      <c r="AW113" s="954"/>
      <c r="AX113" s="954"/>
      <c r="AY113" s="954"/>
      <c r="AZ113" s="1002" t="s">
        <v>457</v>
      </c>
      <c r="BA113" s="1003"/>
      <c r="BB113" s="1003"/>
      <c r="BC113" s="1003"/>
      <c r="BD113" s="1003"/>
      <c r="BE113" s="1003"/>
      <c r="BF113" s="1003"/>
      <c r="BG113" s="1003"/>
      <c r="BH113" s="1003"/>
      <c r="BI113" s="1003"/>
      <c r="BJ113" s="1003"/>
      <c r="BK113" s="1003"/>
      <c r="BL113" s="1003"/>
      <c r="BM113" s="1003"/>
      <c r="BN113" s="1003"/>
      <c r="BO113" s="1003"/>
      <c r="BP113" s="1004"/>
      <c r="BQ113" s="972">
        <v>1958132</v>
      </c>
      <c r="BR113" s="973"/>
      <c r="BS113" s="973"/>
      <c r="BT113" s="973"/>
      <c r="BU113" s="973"/>
      <c r="BV113" s="973">
        <v>1842838</v>
      </c>
      <c r="BW113" s="973"/>
      <c r="BX113" s="973"/>
      <c r="BY113" s="973"/>
      <c r="BZ113" s="973"/>
      <c r="CA113" s="973">
        <v>1702206</v>
      </c>
      <c r="CB113" s="973"/>
      <c r="CC113" s="973"/>
      <c r="CD113" s="973"/>
      <c r="CE113" s="973"/>
      <c r="CF113" s="967">
        <v>4.5</v>
      </c>
      <c r="CG113" s="968"/>
      <c r="CH113" s="968"/>
      <c r="CI113" s="968"/>
      <c r="CJ113" s="968"/>
      <c r="CK113" s="998"/>
      <c r="CL113" s="999"/>
      <c r="CM113" s="969" t="s">
        <v>458</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4">
        <v>26873</v>
      </c>
      <c r="DH113" s="1015"/>
      <c r="DI113" s="1015"/>
      <c r="DJ113" s="1015"/>
      <c r="DK113" s="1016"/>
      <c r="DL113" s="1017">
        <v>10981</v>
      </c>
      <c r="DM113" s="1015"/>
      <c r="DN113" s="1015"/>
      <c r="DO113" s="1015"/>
      <c r="DP113" s="1016"/>
      <c r="DQ113" s="1017">
        <v>1472</v>
      </c>
      <c r="DR113" s="1015"/>
      <c r="DS113" s="1015"/>
      <c r="DT113" s="1015"/>
      <c r="DU113" s="1016"/>
      <c r="DV113" s="1005">
        <v>0</v>
      </c>
      <c r="DW113" s="1006"/>
      <c r="DX113" s="1006"/>
      <c r="DY113" s="1006"/>
      <c r="DZ113" s="1007"/>
    </row>
    <row r="114" spans="1:130" s="247" customFormat="1" ht="26.25" customHeight="1" x14ac:dyDescent="0.15">
      <c r="A114" s="1010"/>
      <c r="B114" s="1011"/>
      <c r="C114" s="1003" t="s">
        <v>459</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4">
        <v>160281</v>
      </c>
      <c r="AB114" s="1015"/>
      <c r="AC114" s="1015"/>
      <c r="AD114" s="1015"/>
      <c r="AE114" s="1016"/>
      <c r="AF114" s="1017">
        <v>167333</v>
      </c>
      <c r="AG114" s="1015"/>
      <c r="AH114" s="1015"/>
      <c r="AI114" s="1015"/>
      <c r="AJ114" s="1016"/>
      <c r="AK114" s="1017">
        <v>175083</v>
      </c>
      <c r="AL114" s="1015"/>
      <c r="AM114" s="1015"/>
      <c r="AN114" s="1015"/>
      <c r="AO114" s="1016"/>
      <c r="AP114" s="1005">
        <v>0.5</v>
      </c>
      <c r="AQ114" s="1006"/>
      <c r="AR114" s="1006"/>
      <c r="AS114" s="1006"/>
      <c r="AT114" s="1007"/>
      <c r="AU114" s="953"/>
      <c r="AV114" s="954"/>
      <c r="AW114" s="954"/>
      <c r="AX114" s="954"/>
      <c r="AY114" s="954"/>
      <c r="AZ114" s="1002" t="s">
        <v>460</v>
      </c>
      <c r="BA114" s="1003"/>
      <c r="BB114" s="1003"/>
      <c r="BC114" s="1003"/>
      <c r="BD114" s="1003"/>
      <c r="BE114" s="1003"/>
      <c r="BF114" s="1003"/>
      <c r="BG114" s="1003"/>
      <c r="BH114" s="1003"/>
      <c r="BI114" s="1003"/>
      <c r="BJ114" s="1003"/>
      <c r="BK114" s="1003"/>
      <c r="BL114" s="1003"/>
      <c r="BM114" s="1003"/>
      <c r="BN114" s="1003"/>
      <c r="BO114" s="1003"/>
      <c r="BP114" s="1004"/>
      <c r="BQ114" s="972">
        <v>13919332</v>
      </c>
      <c r="BR114" s="973"/>
      <c r="BS114" s="973"/>
      <c r="BT114" s="973"/>
      <c r="BU114" s="973"/>
      <c r="BV114" s="973">
        <v>13682028</v>
      </c>
      <c r="BW114" s="973"/>
      <c r="BX114" s="973"/>
      <c r="BY114" s="973"/>
      <c r="BZ114" s="973"/>
      <c r="CA114" s="973">
        <v>13570424</v>
      </c>
      <c r="CB114" s="973"/>
      <c r="CC114" s="973"/>
      <c r="CD114" s="973"/>
      <c r="CE114" s="973"/>
      <c r="CF114" s="967">
        <v>36.200000000000003</v>
      </c>
      <c r="CG114" s="968"/>
      <c r="CH114" s="968"/>
      <c r="CI114" s="968"/>
      <c r="CJ114" s="968"/>
      <c r="CK114" s="998"/>
      <c r="CL114" s="999"/>
      <c r="CM114" s="969" t="s">
        <v>461</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4" t="s">
        <v>448</v>
      </c>
      <c r="DH114" s="1015"/>
      <c r="DI114" s="1015"/>
      <c r="DJ114" s="1015"/>
      <c r="DK114" s="1016"/>
      <c r="DL114" s="1017" t="s">
        <v>420</v>
      </c>
      <c r="DM114" s="1015"/>
      <c r="DN114" s="1015"/>
      <c r="DO114" s="1015"/>
      <c r="DP114" s="1016"/>
      <c r="DQ114" s="1017" t="s">
        <v>448</v>
      </c>
      <c r="DR114" s="1015"/>
      <c r="DS114" s="1015"/>
      <c r="DT114" s="1015"/>
      <c r="DU114" s="1016"/>
      <c r="DV114" s="1005" t="s">
        <v>129</v>
      </c>
      <c r="DW114" s="1006"/>
      <c r="DX114" s="1006"/>
      <c r="DY114" s="1006"/>
      <c r="DZ114" s="1007"/>
    </row>
    <row r="115" spans="1:130" s="247" customFormat="1" ht="26.25" customHeight="1" x14ac:dyDescent="0.15">
      <c r="A115" s="1010"/>
      <c r="B115" s="1011"/>
      <c r="C115" s="1003" t="s">
        <v>462</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141486</v>
      </c>
      <c r="AB115" s="987"/>
      <c r="AC115" s="987"/>
      <c r="AD115" s="987"/>
      <c r="AE115" s="988"/>
      <c r="AF115" s="989">
        <v>221228</v>
      </c>
      <c r="AG115" s="987"/>
      <c r="AH115" s="987"/>
      <c r="AI115" s="987"/>
      <c r="AJ115" s="988"/>
      <c r="AK115" s="989">
        <v>221716</v>
      </c>
      <c r="AL115" s="987"/>
      <c r="AM115" s="987"/>
      <c r="AN115" s="987"/>
      <c r="AO115" s="988"/>
      <c r="AP115" s="990">
        <v>0.6</v>
      </c>
      <c r="AQ115" s="991"/>
      <c r="AR115" s="991"/>
      <c r="AS115" s="991"/>
      <c r="AT115" s="992"/>
      <c r="AU115" s="953"/>
      <c r="AV115" s="954"/>
      <c r="AW115" s="954"/>
      <c r="AX115" s="954"/>
      <c r="AY115" s="954"/>
      <c r="AZ115" s="1002" t="s">
        <v>463</v>
      </c>
      <c r="BA115" s="1003"/>
      <c r="BB115" s="1003"/>
      <c r="BC115" s="1003"/>
      <c r="BD115" s="1003"/>
      <c r="BE115" s="1003"/>
      <c r="BF115" s="1003"/>
      <c r="BG115" s="1003"/>
      <c r="BH115" s="1003"/>
      <c r="BI115" s="1003"/>
      <c r="BJ115" s="1003"/>
      <c r="BK115" s="1003"/>
      <c r="BL115" s="1003"/>
      <c r="BM115" s="1003"/>
      <c r="BN115" s="1003"/>
      <c r="BO115" s="1003"/>
      <c r="BP115" s="1004"/>
      <c r="BQ115" s="972" t="s">
        <v>420</v>
      </c>
      <c r="BR115" s="973"/>
      <c r="BS115" s="973"/>
      <c r="BT115" s="973"/>
      <c r="BU115" s="973"/>
      <c r="BV115" s="973" t="s">
        <v>129</v>
      </c>
      <c r="BW115" s="973"/>
      <c r="BX115" s="973"/>
      <c r="BY115" s="973"/>
      <c r="BZ115" s="973"/>
      <c r="CA115" s="973" t="s">
        <v>420</v>
      </c>
      <c r="CB115" s="973"/>
      <c r="CC115" s="973"/>
      <c r="CD115" s="973"/>
      <c r="CE115" s="973"/>
      <c r="CF115" s="967" t="s">
        <v>420</v>
      </c>
      <c r="CG115" s="968"/>
      <c r="CH115" s="968"/>
      <c r="CI115" s="968"/>
      <c r="CJ115" s="968"/>
      <c r="CK115" s="998"/>
      <c r="CL115" s="999"/>
      <c r="CM115" s="1002" t="s">
        <v>464</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1004"/>
      <c r="DG115" s="1014" t="s">
        <v>129</v>
      </c>
      <c r="DH115" s="1015"/>
      <c r="DI115" s="1015"/>
      <c r="DJ115" s="1015"/>
      <c r="DK115" s="1016"/>
      <c r="DL115" s="1017" t="s">
        <v>420</v>
      </c>
      <c r="DM115" s="1015"/>
      <c r="DN115" s="1015"/>
      <c r="DO115" s="1015"/>
      <c r="DP115" s="1016"/>
      <c r="DQ115" s="1017" t="s">
        <v>420</v>
      </c>
      <c r="DR115" s="1015"/>
      <c r="DS115" s="1015"/>
      <c r="DT115" s="1015"/>
      <c r="DU115" s="1016"/>
      <c r="DV115" s="1005" t="s">
        <v>129</v>
      </c>
      <c r="DW115" s="1006"/>
      <c r="DX115" s="1006"/>
      <c r="DY115" s="1006"/>
      <c r="DZ115" s="1007"/>
    </row>
    <row r="116" spans="1:130" s="247" customFormat="1" ht="26.25" customHeight="1" x14ac:dyDescent="0.15">
      <c r="A116" s="1012"/>
      <c r="B116" s="1013"/>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4" t="s">
        <v>448</v>
      </c>
      <c r="AB116" s="1015"/>
      <c r="AC116" s="1015"/>
      <c r="AD116" s="1015"/>
      <c r="AE116" s="1016"/>
      <c r="AF116" s="1017" t="s">
        <v>129</v>
      </c>
      <c r="AG116" s="1015"/>
      <c r="AH116" s="1015"/>
      <c r="AI116" s="1015"/>
      <c r="AJ116" s="1016"/>
      <c r="AK116" s="1017" t="s">
        <v>129</v>
      </c>
      <c r="AL116" s="1015"/>
      <c r="AM116" s="1015"/>
      <c r="AN116" s="1015"/>
      <c r="AO116" s="1016"/>
      <c r="AP116" s="1005" t="s">
        <v>448</v>
      </c>
      <c r="AQ116" s="1006"/>
      <c r="AR116" s="1006"/>
      <c r="AS116" s="1006"/>
      <c r="AT116" s="1007"/>
      <c r="AU116" s="953"/>
      <c r="AV116" s="954"/>
      <c r="AW116" s="954"/>
      <c r="AX116" s="954"/>
      <c r="AY116" s="954"/>
      <c r="AZ116" s="1025" t="s">
        <v>466</v>
      </c>
      <c r="BA116" s="1026"/>
      <c r="BB116" s="1026"/>
      <c r="BC116" s="1026"/>
      <c r="BD116" s="1026"/>
      <c r="BE116" s="1026"/>
      <c r="BF116" s="1026"/>
      <c r="BG116" s="1026"/>
      <c r="BH116" s="1026"/>
      <c r="BI116" s="1026"/>
      <c r="BJ116" s="1026"/>
      <c r="BK116" s="1026"/>
      <c r="BL116" s="1026"/>
      <c r="BM116" s="1026"/>
      <c r="BN116" s="1026"/>
      <c r="BO116" s="1026"/>
      <c r="BP116" s="1027"/>
      <c r="BQ116" s="972" t="s">
        <v>420</v>
      </c>
      <c r="BR116" s="973"/>
      <c r="BS116" s="973"/>
      <c r="BT116" s="973"/>
      <c r="BU116" s="973"/>
      <c r="BV116" s="973" t="s">
        <v>420</v>
      </c>
      <c r="BW116" s="973"/>
      <c r="BX116" s="973"/>
      <c r="BY116" s="973"/>
      <c r="BZ116" s="973"/>
      <c r="CA116" s="973" t="s">
        <v>420</v>
      </c>
      <c r="CB116" s="973"/>
      <c r="CC116" s="973"/>
      <c r="CD116" s="973"/>
      <c r="CE116" s="973"/>
      <c r="CF116" s="967" t="s">
        <v>129</v>
      </c>
      <c r="CG116" s="968"/>
      <c r="CH116" s="968"/>
      <c r="CI116" s="968"/>
      <c r="CJ116" s="968"/>
      <c r="CK116" s="998"/>
      <c r="CL116" s="999"/>
      <c r="CM116" s="969" t="s">
        <v>467</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4" t="s">
        <v>448</v>
      </c>
      <c r="DH116" s="1015"/>
      <c r="DI116" s="1015"/>
      <c r="DJ116" s="1015"/>
      <c r="DK116" s="1016"/>
      <c r="DL116" s="1017" t="s">
        <v>420</v>
      </c>
      <c r="DM116" s="1015"/>
      <c r="DN116" s="1015"/>
      <c r="DO116" s="1015"/>
      <c r="DP116" s="1016"/>
      <c r="DQ116" s="1017" t="s">
        <v>420</v>
      </c>
      <c r="DR116" s="1015"/>
      <c r="DS116" s="1015"/>
      <c r="DT116" s="1015"/>
      <c r="DU116" s="1016"/>
      <c r="DV116" s="1005" t="s">
        <v>420</v>
      </c>
      <c r="DW116" s="1006"/>
      <c r="DX116" s="1006"/>
      <c r="DY116" s="1006"/>
      <c r="DZ116" s="1007"/>
    </row>
    <row r="117" spans="1:130" s="247" customFormat="1" ht="26.25" customHeight="1" x14ac:dyDescent="0.15">
      <c r="A117" s="957" t="s">
        <v>187</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468</v>
      </c>
      <c r="Z117" s="939"/>
      <c r="AA117" s="1029">
        <v>11525111</v>
      </c>
      <c r="AB117" s="1030"/>
      <c r="AC117" s="1030"/>
      <c r="AD117" s="1030"/>
      <c r="AE117" s="1031"/>
      <c r="AF117" s="1032">
        <v>11850051</v>
      </c>
      <c r="AG117" s="1030"/>
      <c r="AH117" s="1030"/>
      <c r="AI117" s="1030"/>
      <c r="AJ117" s="1031"/>
      <c r="AK117" s="1032">
        <v>12090074</v>
      </c>
      <c r="AL117" s="1030"/>
      <c r="AM117" s="1030"/>
      <c r="AN117" s="1030"/>
      <c r="AO117" s="1031"/>
      <c r="AP117" s="1033"/>
      <c r="AQ117" s="1034"/>
      <c r="AR117" s="1034"/>
      <c r="AS117" s="1034"/>
      <c r="AT117" s="1035"/>
      <c r="AU117" s="953"/>
      <c r="AV117" s="954"/>
      <c r="AW117" s="954"/>
      <c r="AX117" s="954"/>
      <c r="AY117" s="954"/>
      <c r="AZ117" s="1025" t="s">
        <v>469</v>
      </c>
      <c r="BA117" s="1026"/>
      <c r="BB117" s="1026"/>
      <c r="BC117" s="1026"/>
      <c r="BD117" s="1026"/>
      <c r="BE117" s="1026"/>
      <c r="BF117" s="1026"/>
      <c r="BG117" s="1026"/>
      <c r="BH117" s="1026"/>
      <c r="BI117" s="1026"/>
      <c r="BJ117" s="1026"/>
      <c r="BK117" s="1026"/>
      <c r="BL117" s="1026"/>
      <c r="BM117" s="1026"/>
      <c r="BN117" s="1026"/>
      <c r="BO117" s="1026"/>
      <c r="BP117" s="1027"/>
      <c r="BQ117" s="972" t="s">
        <v>129</v>
      </c>
      <c r="BR117" s="973"/>
      <c r="BS117" s="973"/>
      <c r="BT117" s="973"/>
      <c r="BU117" s="973"/>
      <c r="BV117" s="973" t="s">
        <v>129</v>
      </c>
      <c r="BW117" s="973"/>
      <c r="BX117" s="973"/>
      <c r="BY117" s="973"/>
      <c r="BZ117" s="973"/>
      <c r="CA117" s="973" t="s">
        <v>129</v>
      </c>
      <c r="CB117" s="973"/>
      <c r="CC117" s="973"/>
      <c r="CD117" s="973"/>
      <c r="CE117" s="973"/>
      <c r="CF117" s="967" t="s">
        <v>129</v>
      </c>
      <c r="CG117" s="968"/>
      <c r="CH117" s="968"/>
      <c r="CI117" s="968"/>
      <c r="CJ117" s="968"/>
      <c r="CK117" s="998"/>
      <c r="CL117" s="999"/>
      <c r="CM117" s="969" t="s">
        <v>470</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4" t="s">
        <v>129</v>
      </c>
      <c r="DH117" s="1015"/>
      <c r="DI117" s="1015"/>
      <c r="DJ117" s="1015"/>
      <c r="DK117" s="1016"/>
      <c r="DL117" s="1017" t="s">
        <v>129</v>
      </c>
      <c r="DM117" s="1015"/>
      <c r="DN117" s="1015"/>
      <c r="DO117" s="1015"/>
      <c r="DP117" s="1016"/>
      <c r="DQ117" s="1017" t="s">
        <v>129</v>
      </c>
      <c r="DR117" s="1015"/>
      <c r="DS117" s="1015"/>
      <c r="DT117" s="1015"/>
      <c r="DU117" s="1016"/>
      <c r="DV117" s="1005" t="s">
        <v>420</v>
      </c>
      <c r="DW117" s="1006"/>
      <c r="DX117" s="1006"/>
      <c r="DY117" s="1006"/>
      <c r="DZ117" s="1007"/>
    </row>
    <row r="118" spans="1:130" s="247" customFormat="1" ht="26.25" customHeight="1" x14ac:dyDescent="0.15">
      <c r="A118" s="957" t="s">
        <v>443</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441</v>
      </c>
      <c r="AB118" s="938"/>
      <c r="AC118" s="938"/>
      <c r="AD118" s="938"/>
      <c r="AE118" s="939"/>
      <c r="AF118" s="937" t="s">
        <v>310</v>
      </c>
      <c r="AG118" s="938"/>
      <c r="AH118" s="938"/>
      <c r="AI118" s="938"/>
      <c r="AJ118" s="939"/>
      <c r="AK118" s="937" t="s">
        <v>309</v>
      </c>
      <c r="AL118" s="938"/>
      <c r="AM118" s="938"/>
      <c r="AN118" s="938"/>
      <c r="AO118" s="939"/>
      <c r="AP118" s="1019" t="s">
        <v>442</v>
      </c>
      <c r="AQ118" s="1020"/>
      <c r="AR118" s="1020"/>
      <c r="AS118" s="1020"/>
      <c r="AT118" s="1021"/>
      <c r="AU118" s="953"/>
      <c r="AV118" s="954"/>
      <c r="AW118" s="954"/>
      <c r="AX118" s="954"/>
      <c r="AY118" s="954"/>
      <c r="AZ118" s="1022" t="s">
        <v>471</v>
      </c>
      <c r="BA118" s="1023"/>
      <c r="BB118" s="1023"/>
      <c r="BC118" s="1023"/>
      <c r="BD118" s="1023"/>
      <c r="BE118" s="1023"/>
      <c r="BF118" s="1023"/>
      <c r="BG118" s="1023"/>
      <c r="BH118" s="1023"/>
      <c r="BI118" s="1023"/>
      <c r="BJ118" s="1023"/>
      <c r="BK118" s="1023"/>
      <c r="BL118" s="1023"/>
      <c r="BM118" s="1023"/>
      <c r="BN118" s="1023"/>
      <c r="BO118" s="1023"/>
      <c r="BP118" s="1024"/>
      <c r="BQ118" s="1050" t="s">
        <v>129</v>
      </c>
      <c r="BR118" s="1051"/>
      <c r="BS118" s="1051"/>
      <c r="BT118" s="1051"/>
      <c r="BU118" s="1051"/>
      <c r="BV118" s="1051" t="s">
        <v>129</v>
      </c>
      <c r="BW118" s="1051"/>
      <c r="BX118" s="1051"/>
      <c r="BY118" s="1051"/>
      <c r="BZ118" s="1051"/>
      <c r="CA118" s="1051" t="s">
        <v>129</v>
      </c>
      <c r="CB118" s="1051"/>
      <c r="CC118" s="1051"/>
      <c r="CD118" s="1051"/>
      <c r="CE118" s="1051"/>
      <c r="CF118" s="967" t="s">
        <v>129</v>
      </c>
      <c r="CG118" s="968"/>
      <c r="CH118" s="968"/>
      <c r="CI118" s="968"/>
      <c r="CJ118" s="968"/>
      <c r="CK118" s="998"/>
      <c r="CL118" s="999"/>
      <c r="CM118" s="969" t="s">
        <v>472</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4" t="s">
        <v>129</v>
      </c>
      <c r="DH118" s="1015"/>
      <c r="DI118" s="1015"/>
      <c r="DJ118" s="1015"/>
      <c r="DK118" s="1016"/>
      <c r="DL118" s="1017" t="s">
        <v>129</v>
      </c>
      <c r="DM118" s="1015"/>
      <c r="DN118" s="1015"/>
      <c r="DO118" s="1015"/>
      <c r="DP118" s="1016"/>
      <c r="DQ118" s="1017" t="s">
        <v>129</v>
      </c>
      <c r="DR118" s="1015"/>
      <c r="DS118" s="1015"/>
      <c r="DT118" s="1015"/>
      <c r="DU118" s="1016"/>
      <c r="DV118" s="1005" t="s">
        <v>129</v>
      </c>
      <c r="DW118" s="1006"/>
      <c r="DX118" s="1006"/>
      <c r="DY118" s="1006"/>
      <c r="DZ118" s="1007"/>
    </row>
    <row r="119" spans="1:130" s="247" customFormat="1" ht="26.25" customHeight="1" x14ac:dyDescent="0.15">
      <c r="A119" s="1107" t="s">
        <v>446</v>
      </c>
      <c r="B119" s="997"/>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129</v>
      </c>
      <c r="AB119" s="945"/>
      <c r="AC119" s="945"/>
      <c r="AD119" s="945"/>
      <c r="AE119" s="946"/>
      <c r="AF119" s="947" t="s">
        <v>129</v>
      </c>
      <c r="AG119" s="945"/>
      <c r="AH119" s="945"/>
      <c r="AI119" s="945"/>
      <c r="AJ119" s="946"/>
      <c r="AK119" s="947" t="s">
        <v>129</v>
      </c>
      <c r="AL119" s="945"/>
      <c r="AM119" s="945"/>
      <c r="AN119" s="945"/>
      <c r="AO119" s="946"/>
      <c r="AP119" s="948" t="s">
        <v>129</v>
      </c>
      <c r="AQ119" s="949"/>
      <c r="AR119" s="949"/>
      <c r="AS119" s="949"/>
      <c r="AT119" s="950"/>
      <c r="AU119" s="955"/>
      <c r="AV119" s="956"/>
      <c r="AW119" s="956"/>
      <c r="AX119" s="956"/>
      <c r="AY119" s="956"/>
      <c r="AZ119" s="278" t="s">
        <v>187</v>
      </c>
      <c r="BA119" s="278"/>
      <c r="BB119" s="278"/>
      <c r="BC119" s="278"/>
      <c r="BD119" s="278"/>
      <c r="BE119" s="278"/>
      <c r="BF119" s="278"/>
      <c r="BG119" s="278"/>
      <c r="BH119" s="278"/>
      <c r="BI119" s="278"/>
      <c r="BJ119" s="278"/>
      <c r="BK119" s="278"/>
      <c r="BL119" s="278"/>
      <c r="BM119" s="278"/>
      <c r="BN119" s="278"/>
      <c r="BO119" s="1028" t="s">
        <v>473</v>
      </c>
      <c r="BP119" s="1059"/>
      <c r="BQ119" s="1050">
        <v>146475813</v>
      </c>
      <c r="BR119" s="1051"/>
      <c r="BS119" s="1051"/>
      <c r="BT119" s="1051"/>
      <c r="BU119" s="1051"/>
      <c r="BV119" s="1051">
        <v>147576493</v>
      </c>
      <c r="BW119" s="1051"/>
      <c r="BX119" s="1051"/>
      <c r="BY119" s="1051"/>
      <c r="BZ119" s="1051"/>
      <c r="CA119" s="1051">
        <v>149967478</v>
      </c>
      <c r="CB119" s="1051"/>
      <c r="CC119" s="1051"/>
      <c r="CD119" s="1051"/>
      <c r="CE119" s="1051"/>
      <c r="CF119" s="1052"/>
      <c r="CG119" s="1053"/>
      <c r="CH119" s="1053"/>
      <c r="CI119" s="1053"/>
      <c r="CJ119" s="1054"/>
      <c r="CK119" s="1000"/>
      <c r="CL119" s="1001"/>
      <c r="CM119" s="1055" t="s">
        <v>474</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16932</v>
      </c>
      <c r="DH119" s="1037"/>
      <c r="DI119" s="1037"/>
      <c r="DJ119" s="1037"/>
      <c r="DK119" s="1038"/>
      <c r="DL119" s="1036">
        <v>12321</v>
      </c>
      <c r="DM119" s="1037"/>
      <c r="DN119" s="1037"/>
      <c r="DO119" s="1037"/>
      <c r="DP119" s="1038"/>
      <c r="DQ119" s="1036">
        <v>8469</v>
      </c>
      <c r="DR119" s="1037"/>
      <c r="DS119" s="1037"/>
      <c r="DT119" s="1037"/>
      <c r="DU119" s="1038"/>
      <c r="DV119" s="1039">
        <v>0</v>
      </c>
      <c r="DW119" s="1040"/>
      <c r="DX119" s="1040"/>
      <c r="DY119" s="1040"/>
      <c r="DZ119" s="1041"/>
    </row>
    <row r="120" spans="1:130" s="247" customFormat="1" ht="26.25" customHeight="1" x14ac:dyDescent="0.15">
      <c r="A120" s="1108"/>
      <c r="B120" s="999"/>
      <c r="C120" s="969" t="s">
        <v>451</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4" t="s">
        <v>129</v>
      </c>
      <c r="AB120" s="1015"/>
      <c r="AC120" s="1015"/>
      <c r="AD120" s="1015"/>
      <c r="AE120" s="1016"/>
      <c r="AF120" s="1017" t="s">
        <v>129</v>
      </c>
      <c r="AG120" s="1015"/>
      <c r="AH120" s="1015"/>
      <c r="AI120" s="1015"/>
      <c r="AJ120" s="1016"/>
      <c r="AK120" s="1017" t="s">
        <v>129</v>
      </c>
      <c r="AL120" s="1015"/>
      <c r="AM120" s="1015"/>
      <c r="AN120" s="1015"/>
      <c r="AO120" s="1016"/>
      <c r="AP120" s="1005" t="s">
        <v>129</v>
      </c>
      <c r="AQ120" s="1006"/>
      <c r="AR120" s="1006"/>
      <c r="AS120" s="1006"/>
      <c r="AT120" s="1007"/>
      <c r="AU120" s="1042" t="s">
        <v>475</v>
      </c>
      <c r="AV120" s="1043"/>
      <c r="AW120" s="1043"/>
      <c r="AX120" s="1043"/>
      <c r="AY120" s="1044"/>
      <c r="AZ120" s="993" t="s">
        <v>476</v>
      </c>
      <c r="BA120" s="942"/>
      <c r="BB120" s="942"/>
      <c r="BC120" s="942"/>
      <c r="BD120" s="942"/>
      <c r="BE120" s="942"/>
      <c r="BF120" s="942"/>
      <c r="BG120" s="942"/>
      <c r="BH120" s="942"/>
      <c r="BI120" s="942"/>
      <c r="BJ120" s="942"/>
      <c r="BK120" s="942"/>
      <c r="BL120" s="942"/>
      <c r="BM120" s="942"/>
      <c r="BN120" s="942"/>
      <c r="BO120" s="942"/>
      <c r="BP120" s="943"/>
      <c r="BQ120" s="979">
        <v>20698221</v>
      </c>
      <c r="BR120" s="980"/>
      <c r="BS120" s="980"/>
      <c r="BT120" s="980"/>
      <c r="BU120" s="980"/>
      <c r="BV120" s="980">
        <v>20500660</v>
      </c>
      <c r="BW120" s="980"/>
      <c r="BX120" s="980"/>
      <c r="BY120" s="980"/>
      <c r="BZ120" s="980"/>
      <c r="CA120" s="980">
        <v>18653819</v>
      </c>
      <c r="CB120" s="980"/>
      <c r="CC120" s="980"/>
      <c r="CD120" s="980"/>
      <c r="CE120" s="980"/>
      <c r="CF120" s="994">
        <v>49.7</v>
      </c>
      <c r="CG120" s="995"/>
      <c r="CH120" s="995"/>
      <c r="CI120" s="995"/>
      <c r="CJ120" s="995"/>
      <c r="CK120" s="1060" t="s">
        <v>477</v>
      </c>
      <c r="CL120" s="1061"/>
      <c r="CM120" s="1061"/>
      <c r="CN120" s="1061"/>
      <c r="CO120" s="1062"/>
      <c r="CP120" s="1068" t="s">
        <v>478</v>
      </c>
      <c r="CQ120" s="1069"/>
      <c r="CR120" s="1069"/>
      <c r="CS120" s="1069"/>
      <c r="CT120" s="1069"/>
      <c r="CU120" s="1069"/>
      <c r="CV120" s="1069"/>
      <c r="CW120" s="1069"/>
      <c r="CX120" s="1069"/>
      <c r="CY120" s="1069"/>
      <c r="CZ120" s="1069"/>
      <c r="DA120" s="1069"/>
      <c r="DB120" s="1069"/>
      <c r="DC120" s="1069"/>
      <c r="DD120" s="1069"/>
      <c r="DE120" s="1069"/>
      <c r="DF120" s="1070"/>
      <c r="DG120" s="979">
        <v>22486521</v>
      </c>
      <c r="DH120" s="980"/>
      <c r="DI120" s="980"/>
      <c r="DJ120" s="980"/>
      <c r="DK120" s="980"/>
      <c r="DL120" s="980">
        <v>21752842</v>
      </c>
      <c r="DM120" s="980"/>
      <c r="DN120" s="980"/>
      <c r="DO120" s="980"/>
      <c r="DP120" s="980"/>
      <c r="DQ120" s="980">
        <v>20853114</v>
      </c>
      <c r="DR120" s="980"/>
      <c r="DS120" s="980"/>
      <c r="DT120" s="980"/>
      <c r="DU120" s="980"/>
      <c r="DV120" s="981">
        <v>55.6</v>
      </c>
      <c r="DW120" s="981"/>
      <c r="DX120" s="981"/>
      <c r="DY120" s="981"/>
      <c r="DZ120" s="982"/>
    </row>
    <row r="121" spans="1:130" s="247" customFormat="1" ht="26.25" customHeight="1" x14ac:dyDescent="0.15">
      <c r="A121" s="1108"/>
      <c r="B121" s="999"/>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4">
        <v>16595</v>
      </c>
      <c r="AB121" s="1015"/>
      <c r="AC121" s="1015"/>
      <c r="AD121" s="1015"/>
      <c r="AE121" s="1016"/>
      <c r="AF121" s="1017">
        <v>11849</v>
      </c>
      <c r="AG121" s="1015"/>
      <c r="AH121" s="1015"/>
      <c r="AI121" s="1015"/>
      <c r="AJ121" s="1016"/>
      <c r="AK121" s="1017">
        <v>11849</v>
      </c>
      <c r="AL121" s="1015"/>
      <c r="AM121" s="1015"/>
      <c r="AN121" s="1015"/>
      <c r="AO121" s="1016"/>
      <c r="AP121" s="1005">
        <v>0</v>
      </c>
      <c r="AQ121" s="1006"/>
      <c r="AR121" s="1006"/>
      <c r="AS121" s="1006"/>
      <c r="AT121" s="1007"/>
      <c r="AU121" s="1045"/>
      <c r="AV121" s="1046"/>
      <c r="AW121" s="1046"/>
      <c r="AX121" s="1046"/>
      <c r="AY121" s="1047"/>
      <c r="AZ121" s="1002" t="s">
        <v>480</v>
      </c>
      <c r="BA121" s="1003"/>
      <c r="BB121" s="1003"/>
      <c r="BC121" s="1003"/>
      <c r="BD121" s="1003"/>
      <c r="BE121" s="1003"/>
      <c r="BF121" s="1003"/>
      <c r="BG121" s="1003"/>
      <c r="BH121" s="1003"/>
      <c r="BI121" s="1003"/>
      <c r="BJ121" s="1003"/>
      <c r="BK121" s="1003"/>
      <c r="BL121" s="1003"/>
      <c r="BM121" s="1003"/>
      <c r="BN121" s="1003"/>
      <c r="BO121" s="1003"/>
      <c r="BP121" s="1004"/>
      <c r="BQ121" s="972">
        <v>19480643</v>
      </c>
      <c r="BR121" s="973"/>
      <c r="BS121" s="973"/>
      <c r="BT121" s="973"/>
      <c r="BU121" s="973"/>
      <c r="BV121" s="973">
        <v>18628648</v>
      </c>
      <c r="BW121" s="973"/>
      <c r="BX121" s="973"/>
      <c r="BY121" s="973"/>
      <c r="BZ121" s="973"/>
      <c r="CA121" s="973">
        <v>17458115</v>
      </c>
      <c r="CB121" s="973"/>
      <c r="CC121" s="973"/>
      <c r="CD121" s="973"/>
      <c r="CE121" s="973"/>
      <c r="CF121" s="967">
        <v>46.6</v>
      </c>
      <c r="CG121" s="968"/>
      <c r="CH121" s="968"/>
      <c r="CI121" s="968"/>
      <c r="CJ121" s="968"/>
      <c r="CK121" s="1063"/>
      <c r="CL121" s="1064"/>
      <c r="CM121" s="1064"/>
      <c r="CN121" s="1064"/>
      <c r="CO121" s="1065"/>
      <c r="CP121" s="1073" t="s">
        <v>481</v>
      </c>
      <c r="CQ121" s="1074"/>
      <c r="CR121" s="1074"/>
      <c r="CS121" s="1074"/>
      <c r="CT121" s="1074"/>
      <c r="CU121" s="1074"/>
      <c r="CV121" s="1074"/>
      <c r="CW121" s="1074"/>
      <c r="CX121" s="1074"/>
      <c r="CY121" s="1074"/>
      <c r="CZ121" s="1074"/>
      <c r="DA121" s="1074"/>
      <c r="DB121" s="1074"/>
      <c r="DC121" s="1074"/>
      <c r="DD121" s="1074"/>
      <c r="DE121" s="1074"/>
      <c r="DF121" s="1075"/>
      <c r="DG121" s="972">
        <v>1711572</v>
      </c>
      <c r="DH121" s="973"/>
      <c r="DI121" s="973"/>
      <c r="DJ121" s="973"/>
      <c r="DK121" s="973"/>
      <c r="DL121" s="973">
        <v>1953580</v>
      </c>
      <c r="DM121" s="973"/>
      <c r="DN121" s="973"/>
      <c r="DO121" s="973"/>
      <c r="DP121" s="973"/>
      <c r="DQ121" s="973">
        <v>2278309</v>
      </c>
      <c r="DR121" s="973"/>
      <c r="DS121" s="973"/>
      <c r="DT121" s="973"/>
      <c r="DU121" s="973"/>
      <c r="DV121" s="974">
        <v>6.1</v>
      </c>
      <c r="DW121" s="974"/>
      <c r="DX121" s="974"/>
      <c r="DY121" s="974"/>
      <c r="DZ121" s="975"/>
    </row>
    <row r="122" spans="1:130" s="247" customFormat="1" ht="26.25" customHeight="1" x14ac:dyDescent="0.15">
      <c r="A122" s="1108"/>
      <c r="B122" s="999"/>
      <c r="C122" s="969" t="s">
        <v>461</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4" t="s">
        <v>448</v>
      </c>
      <c r="AB122" s="1015"/>
      <c r="AC122" s="1015"/>
      <c r="AD122" s="1015"/>
      <c r="AE122" s="1016"/>
      <c r="AF122" s="1017" t="s">
        <v>448</v>
      </c>
      <c r="AG122" s="1015"/>
      <c r="AH122" s="1015"/>
      <c r="AI122" s="1015"/>
      <c r="AJ122" s="1016"/>
      <c r="AK122" s="1017" t="s">
        <v>448</v>
      </c>
      <c r="AL122" s="1015"/>
      <c r="AM122" s="1015"/>
      <c r="AN122" s="1015"/>
      <c r="AO122" s="1016"/>
      <c r="AP122" s="1005" t="s">
        <v>129</v>
      </c>
      <c r="AQ122" s="1006"/>
      <c r="AR122" s="1006"/>
      <c r="AS122" s="1006"/>
      <c r="AT122" s="1007"/>
      <c r="AU122" s="1045"/>
      <c r="AV122" s="1046"/>
      <c r="AW122" s="1046"/>
      <c r="AX122" s="1046"/>
      <c r="AY122" s="1047"/>
      <c r="AZ122" s="1022" t="s">
        <v>482</v>
      </c>
      <c r="BA122" s="1023"/>
      <c r="BB122" s="1023"/>
      <c r="BC122" s="1023"/>
      <c r="BD122" s="1023"/>
      <c r="BE122" s="1023"/>
      <c r="BF122" s="1023"/>
      <c r="BG122" s="1023"/>
      <c r="BH122" s="1023"/>
      <c r="BI122" s="1023"/>
      <c r="BJ122" s="1023"/>
      <c r="BK122" s="1023"/>
      <c r="BL122" s="1023"/>
      <c r="BM122" s="1023"/>
      <c r="BN122" s="1023"/>
      <c r="BO122" s="1023"/>
      <c r="BP122" s="1024"/>
      <c r="BQ122" s="1050">
        <v>97896291</v>
      </c>
      <c r="BR122" s="1051"/>
      <c r="BS122" s="1051"/>
      <c r="BT122" s="1051"/>
      <c r="BU122" s="1051"/>
      <c r="BV122" s="1051">
        <v>99625656</v>
      </c>
      <c r="BW122" s="1051"/>
      <c r="BX122" s="1051"/>
      <c r="BY122" s="1051"/>
      <c r="BZ122" s="1051"/>
      <c r="CA122" s="1051">
        <v>99807518</v>
      </c>
      <c r="CB122" s="1051"/>
      <c r="CC122" s="1051"/>
      <c r="CD122" s="1051"/>
      <c r="CE122" s="1051"/>
      <c r="CF122" s="1071">
        <v>266.2</v>
      </c>
      <c r="CG122" s="1072"/>
      <c r="CH122" s="1072"/>
      <c r="CI122" s="1072"/>
      <c r="CJ122" s="1072"/>
      <c r="CK122" s="1063"/>
      <c r="CL122" s="1064"/>
      <c r="CM122" s="1064"/>
      <c r="CN122" s="1064"/>
      <c r="CO122" s="1065"/>
      <c r="CP122" s="1073" t="s">
        <v>483</v>
      </c>
      <c r="CQ122" s="1074"/>
      <c r="CR122" s="1074"/>
      <c r="CS122" s="1074"/>
      <c r="CT122" s="1074"/>
      <c r="CU122" s="1074"/>
      <c r="CV122" s="1074"/>
      <c r="CW122" s="1074"/>
      <c r="CX122" s="1074"/>
      <c r="CY122" s="1074"/>
      <c r="CZ122" s="1074"/>
      <c r="DA122" s="1074"/>
      <c r="DB122" s="1074"/>
      <c r="DC122" s="1074"/>
      <c r="DD122" s="1074"/>
      <c r="DE122" s="1074"/>
      <c r="DF122" s="1075"/>
      <c r="DG122" s="972" t="s">
        <v>129</v>
      </c>
      <c r="DH122" s="973"/>
      <c r="DI122" s="973"/>
      <c r="DJ122" s="973"/>
      <c r="DK122" s="973"/>
      <c r="DL122" s="973">
        <v>2449361</v>
      </c>
      <c r="DM122" s="973"/>
      <c r="DN122" s="973"/>
      <c r="DO122" s="973"/>
      <c r="DP122" s="973"/>
      <c r="DQ122" s="973">
        <v>2166809</v>
      </c>
      <c r="DR122" s="973"/>
      <c r="DS122" s="973"/>
      <c r="DT122" s="973"/>
      <c r="DU122" s="973"/>
      <c r="DV122" s="974">
        <v>5.8</v>
      </c>
      <c r="DW122" s="974"/>
      <c r="DX122" s="974"/>
      <c r="DY122" s="974"/>
      <c r="DZ122" s="975"/>
    </row>
    <row r="123" spans="1:130" s="247" customFormat="1" ht="26.25" customHeight="1" x14ac:dyDescent="0.15">
      <c r="A123" s="1108"/>
      <c r="B123" s="999"/>
      <c r="C123" s="969" t="s">
        <v>467</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4" t="s">
        <v>129</v>
      </c>
      <c r="AB123" s="1015"/>
      <c r="AC123" s="1015"/>
      <c r="AD123" s="1015"/>
      <c r="AE123" s="1016"/>
      <c r="AF123" s="1017" t="s">
        <v>129</v>
      </c>
      <c r="AG123" s="1015"/>
      <c r="AH123" s="1015"/>
      <c r="AI123" s="1015"/>
      <c r="AJ123" s="1016"/>
      <c r="AK123" s="1017" t="s">
        <v>129</v>
      </c>
      <c r="AL123" s="1015"/>
      <c r="AM123" s="1015"/>
      <c r="AN123" s="1015"/>
      <c r="AO123" s="1016"/>
      <c r="AP123" s="1005" t="s">
        <v>129</v>
      </c>
      <c r="AQ123" s="1006"/>
      <c r="AR123" s="1006"/>
      <c r="AS123" s="1006"/>
      <c r="AT123" s="1007"/>
      <c r="AU123" s="1048"/>
      <c r="AV123" s="1049"/>
      <c r="AW123" s="1049"/>
      <c r="AX123" s="1049"/>
      <c r="AY123" s="1049"/>
      <c r="AZ123" s="278" t="s">
        <v>187</v>
      </c>
      <c r="BA123" s="278"/>
      <c r="BB123" s="278"/>
      <c r="BC123" s="278"/>
      <c r="BD123" s="278"/>
      <c r="BE123" s="278"/>
      <c r="BF123" s="278"/>
      <c r="BG123" s="278"/>
      <c r="BH123" s="278"/>
      <c r="BI123" s="278"/>
      <c r="BJ123" s="278"/>
      <c r="BK123" s="278"/>
      <c r="BL123" s="278"/>
      <c r="BM123" s="278"/>
      <c r="BN123" s="278"/>
      <c r="BO123" s="1028" t="s">
        <v>484</v>
      </c>
      <c r="BP123" s="1059"/>
      <c r="BQ123" s="1114">
        <v>138075155</v>
      </c>
      <c r="BR123" s="1115"/>
      <c r="BS123" s="1115"/>
      <c r="BT123" s="1115"/>
      <c r="BU123" s="1115"/>
      <c r="BV123" s="1115">
        <v>138754964</v>
      </c>
      <c r="BW123" s="1115"/>
      <c r="BX123" s="1115"/>
      <c r="BY123" s="1115"/>
      <c r="BZ123" s="1115"/>
      <c r="CA123" s="1115">
        <v>135919452</v>
      </c>
      <c r="CB123" s="1115"/>
      <c r="CC123" s="1115"/>
      <c r="CD123" s="1115"/>
      <c r="CE123" s="1115"/>
      <c r="CF123" s="1052"/>
      <c r="CG123" s="1053"/>
      <c r="CH123" s="1053"/>
      <c r="CI123" s="1053"/>
      <c r="CJ123" s="1054"/>
      <c r="CK123" s="1063"/>
      <c r="CL123" s="1064"/>
      <c r="CM123" s="1064"/>
      <c r="CN123" s="1064"/>
      <c r="CO123" s="1065"/>
      <c r="CP123" s="1073" t="s">
        <v>485</v>
      </c>
      <c r="CQ123" s="1074"/>
      <c r="CR123" s="1074"/>
      <c r="CS123" s="1074"/>
      <c r="CT123" s="1074"/>
      <c r="CU123" s="1074"/>
      <c r="CV123" s="1074"/>
      <c r="CW123" s="1074"/>
      <c r="CX123" s="1074"/>
      <c r="CY123" s="1074"/>
      <c r="CZ123" s="1074"/>
      <c r="DA123" s="1074"/>
      <c r="DB123" s="1074"/>
      <c r="DC123" s="1074"/>
      <c r="DD123" s="1074"/>
      <c r="DE123" s="1074"/>
      <c r="DF123" s="1075"/>
      <c r="DG123" s="1014">
        <v>1183395</v>
      </c>
      <c r="DH123" s="1015"/>
      <c r="DI123" s="1015"/>
      <c r="DJ123" s="1015"/>
      <c r="DK123" s="1016"/>
      <c r="DL123" s="1017">
        <v>983724</v>
      </c>
      <c r="DM123" s="1015"/>
      <c r="DN123" s="1015"/>
      <c r="DO123" s="1015"/>
      <c r="DP123" s="1016"/>
      <c r="DQ123" s="1017">
        <v>853397</v>
      </c>
      <c r="DR123" s="1015"/>
      <c r="DS123" s="1015"/>
      <c r="DT123" s="1015"/>
      <c r="DU123" s="1016"/>
      <c r="DV123" s="1005">
        <v>2.2999999999999998</v>
      </c>
      <c r="DW123" s="1006"/>
      <c r="DX123" s="1006"/>
      <c r="DY123" s="1006"/>
      <c r="DZ123" s="1007"/>
    </row>
    <row r="124" spans="1:130" s="247" customFormat="1" ht="26.25" customHeight="1" thickBot="1" x14ac:dyDescent="0.2">
      <c r="A124" s="1108"/>
      <c r="B124" s="999"/>
      <c r="C124" s="969" t="s">
        <v>470</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4" t="s">
        <v>129</v>
      </c>
      <c r="AB124" s="1015"/>
      <c r="AC124" s="1015"/>
      <c r="AD124" s="1015"/>
      <c r="AE124" s="1016"/>
      <c r="AF124" s="1017" t="s">
        <v>129</v>
      </c>
      <c r="AG124" s="1015"/>
      <c r="AH124" s="1015"/>
      <c r="AI124" s="1015"/>
      <c r="AJ124" s="1016"/>
      <c r="AK124" s="1017" t="s">
        <v>129</v>
      </c>
      <c r="AL124" s="1015"/>
      <c r="AM124" s="1015"/>
      <c r="AN124" s="1015"/>
      <c r="AO124" s="1016"/>
      <c r="AP124" s="1005" t="s">
        <v>129</v>
      </c>
      <c r="AQ124" s="1006"/>
      <c r="AR124" s="1006"/>
      <c r="AS124" s="1006"/>
      <c r="AT124" s="1007"/>
      <c r="AU124" s="1110" t="s">
        <v>486</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22.5</v>
      </c>
      <c r="BR124" s="1081"/>
      <c r="BS124" s="1081"/>
      <c r="BT124" s="1081"/>
      <c r="BU124" s="1081"/>
      <c r="BV124" s="1081">
        <v>23.5</v>
      </c>
      <c r="BW124" s="1081"/>
      <c r="BX124" s="1081"/>
      <c r="BY124" s="1081"/>
      <c r="BZ124" s="1081"/>
      <c r="CA124" s="1081">
        <v>37.4</v>
      </c>
      <c r="CB124" s="1081"/>
      <c r="CC124" s="1081"/>
      <c r="CD124" s="1081"/>
      <c r="CE124" s="1081"/>
      <c r="CF124" s="1082"/>
      <c r="CG124" s="1083"/>
      <c r="CH124" s="1083"/>
      <c r="CI124" s="1083"/>
      <c r="CJ124" s="1084"/>
      <c r="CK124" s="1066"/>
      <c r="CL124" s="1066"/>
      <c r="CM124" s="1066"/>
      <c r="CN124" s="1066"/>
      <c r="CO124" s="1067"/>
      <c r="CP124" s="1073" t="s">
        <v>487</v>
      </c>
      <c r="CQ124" s="1074"/>
      <c r="CR124" s="1074"/>
      <c r="CS124" s="1074"/>
      <c r="CT124" s="1074"/>
      <c r="CU124" s="1074"/>
      <c r="CV124" s="1074"/>
      <c r="CW124" s="1074"/>
      <c r="CX124" s="1074"/>
      <c r="CY124" s="1074"/>
      <c r="CZ124" s="1074"/>
      <c r="DA124" s="1074"/>
      <c r="DB124" s="1074"/>
      <c r="DC124" s="1074"/>
      <c r="DD124" s="1074"/>
      <c r="DE124" s="1074"/>
      <c r="DF124" s="1075"/>
      <c r="DG124" s="1058">
        <v>2689316</v>
      </c>
      <c r="DH124" s="1037"/>
      <c r="DI124" s="1037"/>
      <c r="DJ124" s="1037"/>
      <c r="DK124" s="1038"/>
      <c r="DL124" s="1036">
        <v>118295</v>
      </c>
      <c r="DM124" s="1037"/>
      <c r="DN124" s="1037"/>
      <c r="DO124" s="1037"/>
      <c r="DP124" s="1038"/>
      <c r="DQ124" s="1036">
        <v>213902</v>
      </c>
      <c r="DR124" s="1037"/>
      <c r="DS124" s="1037"/>
      <c r="DT124" s="1037"/>
      <c r="DU124" s="1038"/>
      <c r="DV124" s="1039">
        <v>0.6</v>
      </c>
      <c r="DW124" s="1040"/>
      <c r="DX124" s="1040"/>
      <c r="DY124" s="1040"/>
      <c r="DZ124" s="1041"/>
    </row>
    <row r="125" spans="1:130" s="247" customFormat="1" ht="26.25" customHeight="1" x14ac:dyDescent="0.15">
      <c r="A125" s="1108"/>
      <c r="B125" s="999"/>
      <c r="C125" s="969" t="s">
        <v>472</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4" t="s">
        <v>488</v>
      </c>
      <c r="AB125" s="1015"/>
      <c r="AC125" s="1015"/>
      <c r="AD125" s="1015"/>
      <c r="AE125" s="1016"/>
      <c r="AF125" s="1017" t="s">
        <v>489</v>
      </c>
      <c r="AG125" s="1015"/>
      <c r="AH125" s="1015"/>
      <c r="AI125" s="1015"/>
      <c r="AJ125" s="1016"/>
      <c r="AK125" s="1017" t="s">
        <v>490</v>
      </c>
      <c r="AL125" s="1015"/>
      <c r="AM125" s="1015"/>
      <c r="AN125" s="1015"/>
      <c r="AO125" s="1016"/>
      <c r="AP125" s="1005" t="s">
        <v>491</v>
      </c>
      <c r="AQ125" s="1006"/>
      <c r="AR125" s="1006"/>
      <c r="AS125" s="1006"/>
      <c r="AT125" s="100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6" t="s">
        <v>492</v>
      </c>
      <c r="CL125" s="1061"/>
      <c r="CM125" s="1061"/>
      <c r="CN125" s="1061"/>
      <c r="CO125" s="1062"/>
      <c r="CP125" s="993" t="s">
        <v>493</v>
      </c>
      <c r="CQ125" s="942"/>
      <c r="CR125" s="942"/>
      <c r="CS125" s="942"/>
      <c r="CT125" s="942"/>
      <c r="CU125" s="942"/>
      <c r="CV125" s="942"/>
      <c r="CW125" s="942"/>
      <c r="CX125" s="942"/>
      <c r="CY125" s="942"/>
      <c r="CZ125" s="942"/>
      <c r="DA125" s="942"/>
      <c r="DB125" s="942"/>
      <c r="DC125" s="942"/>
      <c r="DD125" s="942"/>
      <c r="DE125" s="942"/>
      <c r="DF125" s="943"/>
      <c r="DG125" s="979" t="s">
        <v>494</v>
      </c>
      <c r="DH125" s="980"/>
      <c r="DI125" s="980"/>
      <c r="DJ125" s="980"/>
      <c r="DK125" s="980"/>
      <c r="DL125" s="980" t="s">
        <v>494</v>
      </c>
      <c r="DM125" s="980"/>
      <c r="DN125" s="980"/>
      <c r="DO125" s="980"/>
      <c r="DP125" s="980"/>
      <c r="DQ125" s="980" t="s">
        <v>488</v>
      </c>
      <c r="DR125" s="980"/>
      <c r="DS125" s="980"/>
      <c r="DT125" s="980"/>
      <c r="DU125" s="980"/>
      <c r="DV125" s="981" t="s">
        <v>488</v>
      </c>
      <c r="DW125" s="981"/>
      <c r="DX125" s="981"/>
      <c r="DY125" s="981"/>
      <c r="DZ125" s="982"/>
    </row>
    <row r="126" spans="1:130" s="247" customFormat="1" ht="26.25" customHeight="1" thickBot="1" x14ac:dyDescent="0.2">
      <c r="A126" s="1108"/>
      <c r="B126" s="999"/>
      <c r="C126" s="969" t="s">
        <v>474</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4">
        <v>121346</v>
      </c>
      <c r="AB126" s="1015"/>
      <c r="AC126" s="1015"/>
      <c r="AD126" s="1015"/>
      <c r="AE126" s="1016"/>
      <c r="AF126" s="1017">
        <v>208901</v>
      </c>
      <c r="AG126" s="1015"/>
      <c r="AH126" s="1015"/>
      <c r="AI126" s="1015"/>
      <c r="AJ126" s="1016"/>
      <c r="AK126" s="1017">
        <v>208880</v>
      </c>
      <c r="AL126" s="1015"/>
      <c r="AM126" s="1015"/>
      <c r="AN126" s="1015"/>
      <c r="AO126" s="1016"/>
      <c r="AP126" s="1005">
        <v>0.6</v>
      </c>
      <c r="AQ126" s="1006"/>
      <c r="AR126" s="1006"/>
      <c r="AS126" s="1006"/>
      <c r="AT126" s="100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7"/>
      <c r="CL126" s="1064"/>
      <c r="CM126" s="1064"/>
      <c r="CN126" s="1064"/>
      <c r="CO126" s="1065"/>
      <c r="CP126" s="1002" t="s">
        <v>495</v>
      </c>
      <c r="CQ126" s="1003"/>
      <c r="CR126" s="1003"/>
      <c r="CS126" s="1003"/>
      <c r="CT126" s="1003"/>
      <c r="CU126" s="1003"/>
      <c r="CV126" s="1003"/>
      <c r="CW126" s="1003"/>
      <c r="CX126" s="1003"/>
      <c r="CY126" s="1003"/>
      <c r="CZ126" s="1003"/>
      <c r="DA126" s="1003"/>
      <c r="DB126" s="1003"/>
      <c r="DC126" s="1003"/>
      <c r="DD126" s="1003"/>
      <c r="DE126" s="1003"/>
      <c r="DF126" s="1004"/>
      <c r="DG126" s="972" t="s">
        <v>488</v>
      </c>
      <c r="DH126" s="973"/>
      <c r="DI126" s="973"/>
      <c r="DJ126" s="973"/>
      <c r="DK126" s="973"/>
      <c r="DL126" s="973" t="s">
        <v>494</v>
      </c>
      <c r="DM126" s="973"/>
      <c r="DN126" s="973"/>
      <c r="DO126" s="973"/>
      <c r="DP126" s="973"/>
      <c r="DQ126" s="973" t="s">
        <v>491</v>
      </c>
      <c r="DR126" s="973"/>
      <c r="DS126" s="973"/>
      <c r="DT126" s="973"/>
      <c r="DU126" s="973"/>
      <c r="DV126" s="974" t="s">
        <v>490</v>
      </c>
      <c r="DW126" s="974"/>
      <c r="DX126" s="974"/>
      <c r="DY126" s="974"/>
      <c r="DZ126" s="975"/>
    </row>
    <row r="127" spans="1:130" s="247" customFormat="1" ht="26.25" customHeight="1" x14ac:dyDescent="0.15">
      <c r="A127" s="1109"/>
      <c r="B127" s="1001"/>
      <c r="C127" s="1055" t="s">
        <v>496</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4">
        <v>3545</v>
      </c>
      <c r="AB127" s="1015"/>
      <c r="AC127" s="1015"/>
      <c r="AD127" s="1015"/>
      <c r="AE127" s="1016"/>
      <c r="AF127" s="1017">
        <v>478</v>
      </c>
      <c r="AG127" s="1015"/>
      <c r="AH127" s="1015"/>
      <c r="AI127" s="1015"/>
      <c r="AJ127" s="1016"/>
      <c r="AK127" s="1017">
        <v>987</v>
      </c>
      <c r="AL127" s="1015"/>
      <c r="AM127" s="1015"/>
      <c r="AN127" s="1015"/>
      <c r="AO127" s="1016"/>
      <c r="AP127" s="1005">
        <v>0</v>
      </c>
      <c r="AQ127" s="1006"/>
      <c r="AR127" s="1006"/>
      <c r="AS127" s="1006"/>
      <c r="AT127" s="1007"/>
      <c r="AU127" s="283"/>
      <c r="AV127" s="283"/>
      <c r="AW127" s="283"/>
      <c r="AX127" s="1085" t="s">
        <v>497</v>
      </c>
      <c r="AY127" s="1086"/>
      <c r="AZ127" s="1086"/>
      <c r="BA127" s="1086"/>
      <c r="BB127" s="1086"/>
      <c r="BC127" s="1086"/>
      <c r="BD127" s="1086"/>
      <c r="BE127" s="1087"/>
      <c r="BF127" s="1088" t="s">
        <v>498</v>
      </c>
      <c r="BG127" s="1086"/>
      <c r="BH127" s="1086"/>
      <c r="BI127" s="1086"/>
      <c r="BJ127" s="1086"/>
      <c r="BK127" s="1086"/>
      <c r="BL127" s="1087"/>
      <c r="BM127" s="1088" t="s">
        <v>499</v>
      </c>
      <c r="BN127" s="1086"/>
      <c r="BO127" s="1086"/>
      <c r="BP127" s="1086"/>
      <c r="BQ127" s="1086"/>
      <c r="BR127" s="1086"/>
      <c r="BS127" s="1087"/>
      <c r="BT127" s="1088" t="s">
        <v>500</v>
      </c>
      <c r="BU127" s="1086"/>
      <c r="BV127" s="1086"/>
      <c r="BW127" s="1086"/>
      <c r="BX127" s="1086"/>
      <c r="BY127" s="1086"/>
      <c r="BZ127" s="1106"/>
      <c r="CA127" s="283"/>
      <c r="CB127" s="283"/>
      <c r="CC127" s="283"/>
      <c r="CD127" s="284"/>
      <c r="CE127" s="284"/>
      <c r="CF127" s="284"/>
      <c r="CG127" s="281"/>
      <c r="CH127" s="281"/>
      <c r="CI127" s="281"/>
      <c r="CJ127" s="282"/>
      <c r="CK127" s="1077"/>
      <c r="CL127" s="1064"/>
      <c r="CM127" s="1064"/>
      <c r="CN127" s="1064"/>
      <c r="CO127" s="1065"/>
      <c r="CP127" s="1002" t="s">
        <v>501</v>
      </c>
      <c r="CQ127" s="1003"/>
      <c r="CR127" s="1003"/>
      <c r="CS127" s="1003"/>
      <c r="CT127" s="1003"/>
      <c r="CU127" s="1003"/>
      <c r="CV127" s="1003"/>
      <c r="CW127" s="1003"/>
      <c r="CX127" s="1003"/>
      <c r="CY127" s="1003"/>
      <c r="CZ127" s="1003"/>
      <c r="DA127" s="1003"/>
      <c r="DB127" s="1003"/>
      <c r="DC127" s="1003"/>
      <c r="DD127" s="1003"/>
      <c r="DE127" s="1003"/>
      <c r="DF127" s="1004"/>
      <c r="DG127" s="972" t="s">
        <v>488</v>
      </c>
      <c r="DH127" s="973"/>
      <c r="DI127" s="973"/>
      <c r="DJ127" s="973"/>
      <c r="DK127" s="973"/>
      <c r="DL127" s="973" t="s">
        <v>491</v>
      </c>
      <c r="DM127" s="973"/>
      <c r="DN127" s="973"/>
      <c r="DO127" s="973"/>
      <c r="DP127" s="973"/>
      <c r="DQ127" s="973" t="s">
        <v>488</v>
      </c>
      <c r="DR127" s="973"/>
      <c r="DS127" s="973"/>
      <c r="DT127" s="973"/>
      <c r="DU127" s="973"/>
      <c r="DV127" s="974" t="s">
        <v>488</v>
      </c>
      <c r="DW127" s="974"/>
      <c r="DX127" s="974"/>
      <c r="DY127" s="974"/>
      <c r="DZ127" s="975"/>
    </row>
    <row r="128" spans="1:130" s="247" customFormat="1" ht="26.25" customHeight="1" thickBot="1" x14ac:dyDescent="0.2">
      <c r="A128" s="1092" t="s">
        <v>502</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503</v>
      </c>
      <c r="X128" s="1094"/>
      <c r="Y128" s="1094"/>
      <c r="Z128" s="1095"/>
      <c r="AA128" s="1096">
        <v>1318615</v>
      </c>
      <c r="AB128" s="1097"/>
      <c r="AC128" s="1097"/>
      <c r="AD128" s="1097"/>
      <c r="AE128" s="1098"/>
      <c r="AF128" s="1099">
        <v>1311803</v>
      </c>
      <c r="AG128" s="1097"/>
      <c r="AH128" s="1097"/>
      <c r="AI128" s="1097"/>
      <c r="AJ128" s="1098"/>
      <c r="AK128" s="1099">
        <v>1315326</v>
      </c>
      <c r="AL128" s="1097"/>
      <c r="AM128" s="1097"/>
      <c r="AN128" s="1097"/>
      <c r="AO128" s="1098"/>
      <c r="AP128" s="1100"/>
      <c r="AQ128" s="1101"/>
      <c r="AR128" s="1101"/>
      <c r="AS128" s="1101"/>
      <c r="AT128" s="1102"/>
      <c r="AU128" s="283"/>
      <c r="AV128" s="283"/>
      <c r="AW128" s="283"/>
      <c r="AX128" s="941" t="s">
        <v>504</v>
      </c>
      <c r="AY128" s="942"/>
      <c r="AZ128" s="942"/>
      <c r="BA128" s="942"/>
      <c r="BB128" s="942"/>
      <c r="BC128" s="942"/>
      <c r="BD128" s="942"/>
      <c r="BE128" s="943"/>
      <c r="BF128" s="1103" t="s">
        <v>489</v>
      </c>
      <c r="BG128" s="1104"/>
      <c r="BH128" s="1104"/>
      <c r="BI128" s="1104"/>
      <c r="BJ128" s="1104"/>
      <c r="BK128" s="1104"/>
      <c r="BL128" s="1105"/>
      <c r="BM128" s="1103">
        <v>11.32</v>
      </c>
      <c r="BN128" s="1104"/>
      <c r="BO128" s="1104"/>
      <c r="BP128" s="1104"/>
      <c r="BQ128" s="1104"/>
      <c r="BR128" s="1104"/>
      <c r="BS128" s="1105"/>
      <c r="BT128" s="1103">
        <v>20</v>
      </c>
      <c r="BU128" s="1104"/>
      <c r="BV128" s="1104"/>
      <c r="BW128" s="1104"/>
      <c r="BX128" s="1104"/>
      <c r="BY128" s="1104"/>
      <c r="BZ128" s="1125"/>
      <c r="CA128" s="284"/>
      <c r="CB128" s="284"/>
      <c r="CC128" s="284"/>
      <c r="CD128" s="284"/>
      <c r="CE128" s="284"/>
      <c r="CF128" s="284"/>
      <c r="CG128" s="281"/>
      <c r="CH128" s="281"/>
      <c r="CI128" s="281"/>
      <c r="CJ128" s="282"/>
      <c r="CK128" s="1078"/>
      <c r="CL128" s="1079"/>
      <c r="CM128" s="1079"/>
      <c r="CN128" s="1079"/>
      <c r="CO128" s="1080"/>
      <c r="CP128" s="1126" t="s">
        <v>505</v>
      </c>
      <c r="CQ128" s="1127"/>
      <c r="CR128" s="1127"/>
      <c r="CS128" s="1127"/>
      <c r="CT128" s="1127"/>
      <c r="CU128" s="1127"/>
      <c r="CV128" s="1127"/>
      <c r="CW128" s="1127"/>
      <c r="CX128" s="1127"/>
      <c r="CY128" s="1127"/>
      <c r="CZ128" s="1127"/>
      <c r="DA128" s="1127"/>
      <c r="DB128" s="1127"/>
      <c r="DC128" s="1127"/>
      <c r="DD128" s="1127"/>
      <c r="DE128" s="1127"/>
      <c r="DF128" s="1128"/>
      <c r="DG128" s="1129" t="s">
        <v>488</v>
      </c>
      <c r="DH128" s="1089"/>
      <c r="DI128" s="1089"/>
      <c r="DJ128" s="1089"/>
      <c r="DK128" s="1089"/>
      <c r="DL128" s="1089" t="s">
        <v>506</v>
      </c>
      <c r="DM128" s="1089"/>
      <c r="DN128" s="1089"/>
      <c r="DO128" s="1089"/>
      <c r="DP128" s="1089"/>
      <c r="DQ128" s="1089" t="s">
        <v>488</v>
      </c>
      <c r="DR128" s="1089"/>
      <c r="DS128" s="1089"/>
      <c r="DT128" s="1089"/>
      <c r="DU128" s="1089"/>
      <c r="DV128" s="1090" t="s">
        <v>488</v>
      </c>
      <c r="DW128" s="1090"/>
      <c r="DX128" s="1090"/>
      <c r="DY128" s="1090"/>
      <c r="DZ128" s="1091"/>
    </row>
    <row r="129" spans="1:131" s="247"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19" t="s">
        <v>507</v>
      </c>
      <c r="X129" s="1120"/>
      <c r="Y129" s="1120"/>
      <c r="Z129" s="1121"/>
      <c r="AA129" s="1014">
        <v>45858759</v>
      </c>
      <c r="AB129" s="1015"/>
      <c r="AC129" s="1015"/>
      <c r="AD129" s="1015"/>
      <c r="AE129" s="1016"/>
      <c r="AF129" s="1017">
        <v>45989172</v>
      </c>
      <c r="AG129" s="1015"/>
      <c r="AH129" s="1015"/>
      <c r="AI129" s="1015"/>
      <c r="AJ129" s="1016"/>
      <c r="AK129" s="1017">
        <v>46139455</v>
      </c>
      <c r="AL129" s="1015"/>
      <c r="AM129" s="1015"/>
      <c r="AN129" s="1015"/>
      <c r="AO129" s="1016"/>
      <c r="AP129" s="1122"/>
      <c r="AQ129" s="1123"/>
      <c r="AR129" s="1123"/>
      <c r="AS129" s="1123"/>
      <c r="AT129" s="1124"/>
      <c r="AU129" s="285"/>
      <c r="AV129" s="285"/>
      <c r="AW129" s="285"/>
      <c r="AX129" s="1144" t="s">
        <v>508</v>
      </c>
      <c r="AY129" s="1003"/>
      <c r="AZ129" s="1003"/>
      <c r="BA129" s="1003"/>
      <c r="BB129" s="1003"/>
      <c r="BC129" s="1003"/>
      <c r="BD129" s="1003"/>
      <c r="BE129" s="1004"/>
      <c r="BF129" s="1116" t="s">
        <v>490</v>
      </c>
      <c r="BG129" s="1171"/>
      <c r="BH129" s="1171"/>
      <c r="BI129" s="1171"/>
      <c r="BJ129" s="1171"/>
      <c r="BK129" s="1171"/>
      <c r="BL129" s="1172"/>
      <c r="BM129" s="1116">
        <v>16.32</v>
      </c>
      <c r="BN129" s="1171"/>
      <c r="BO129" s="1171"/>
      <c r="BP129" s="1171"/>
      <c r="BQ129" s="1171"/>
      <c r="BR129" s="1171"/>
      <c r="BS129" s="1172"/>
      <c r="BT129" s="1116">
        <v>30</v>
      </c>
      <c r="BU129" s="1117"/>
      <c r="BV129" s="1117"/>
      <c r="BW129" s="1117"/>
      <c r="BX129" s="1117"/>
      <c r="BY129" s="1117"/>
      <c r="BZ129" s="111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3" t="s">
        <v>509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19" t="s">
        <v>510</v>
      </c>
      <c r="X130" s="1120"/>
      <c r="Y130" s="1120"/>
      <c r="Z130" s="1121"/>
      <c r="AA130" s="1014">
        <v>8528862</v>
      </c>
      <c r="AB130" s="1015"/>
      <c r="AC130" s="1015"/>
      <c r="AD130" s="1015"/>
      <c r="AE130" s="1016"/>
      <c r="AF130" s="1017">
        <v>8515935</v>
      </c>
      <c r="AG130" s="1015"/>
      <c r="AH130" s="1015"/>
      <c r="AI130" s="1015"/>
      <c r="AJ130" s="1016"/>
      <c r="AK130" s="1017">
        <v>8639902</v>
      </c>
      <c r="AL130" s="1015"/>
      <c r="AM130" s="1015"/>
      <c r="AN130" s="1015"/>
      <c r="AO130" s="1016"/>
      <c r="AP130" s="1122"/>
      <c r="AQ130" s="1123"/>
      <c r="AR130" s="1123"/>
      <c r="AS130" s="1123"/>
      <c r="AT130" s="1124"/>
      <c r="AU130" s="285"/>
      <c r="AV130" s="285"/>
      <c r="AW130" s="285"/>
      <c r="AX130" s="1144" t="s">
        <v>511</v>
      </c>
      <c r="AY130" s="1003"/>
      <c r="AZ130" s="1003"/>
      <c r="BA130" s="1003"/>
      <c r="BB130" s="1003"/>
      <c r="BC130" s="1003"/>
      <c r="BD130" s="1003"/>
      <c r="BE130" s="1004"/>
      <c r="BF130" s="1145">
        <v>5.0999999999999996</v>
      </c>
      <c r="BG130" s="1146"/>
      <c r="BH130" s="1146"/>
      <c r="BI130" s="1146"/>
      <c r="BJ130" s="1146"/>
      <c r="BK130" s="1146"/>
      <c r="BL130" s="1147"/>
      <c r="BM130" s="1145">
        <v>25</v>
      </c>
      <c r="BN130" s="1146"/>
      <c r="BO130" s="1146"/>
      <c r="BP130" s="1146"/>
      <c r="BQ130" s="1146"/>
      <c r="BR130" s="1146"/>
      <c r="BS130" s="1147"/>
      <c r="BT130" s="1145">
        <v>35</v>
      </c>
      <c r="BU130" s="1148"/>
      <c r="BV130" s="1148"/>
      <c r="BW130" s="1148"/>
      <c r="BX130" s="1148"/>
      <c r="BY130" s="1148"/>
      <c r="BZ130" s="114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50"/>
      <c r="B131" s="1151"/>
      <c r="C131" s="1151"/>
      <c r="D131" s="1151"/>
      <c r="E131" s="1151"/>
      <c r="F131" s="1151"/>
      <c r="G131" s="1151"/>
      <c r="H131" s="1151"/>
      <c r="I131" s="1151"/>
      <c r="J131" s="1151"/>
      <c r="K131" s="1151"/>
      <c r="L131" s="1151"/>
      <c r="M131" s="1151"/>
      <c r="N131" s="1151"/>
      <c r="O131" s="1151"/>
      <c r="P131" s="1151"/>
      <c r="Q131" s="1151"/>
      <c r="R131" s="1151"/>
      <c r="S131" s="1151"/>
      <c r="T131" s="1151"/>
      <c r="U131" s="1151"/>
      <c r="V131" s="1151"/>
      <c r="W131" s="1152" t="s">
        <v>512</v>
      </c>
      <c r="X131" s="1153"/>
      <c r="Y131" s="1153"/>
      <c r="Z131" s="1154"/>
      <c r="AA131" s="1058">
        <v>37329897</v>
      </c>
      <c r="AB131" s="1037"/>
      <c r="AC131" s="1037"/>
      <c r="AD131" s="1037"/>
      <c r="AE131" s="1038"/>
      <c r="AF131" s="1036">
        <v>37473237</v>
      </c>
      <c r="AG131" s="1037"/>
      <c r="AH131" s="1037"/>
      <c r="AI131" s="1037"/>
      <c r="AJ131" s="1038"/>
      <c r="AK131" s="1036">
        <v>37499553</v>
      </c>
      <c r="AL131" s="1037"/>
      <c r="AM131" s="1037"/>
      <c r="AN131" s="1037"/>
      <c r="AO131" s="1038"/>
      <c r="AP131" s="1155"/>
      <c r="AQ131" s="1156"/>
      <c r="AR131" s="1156"/>
      <c r="AS131" s="1156"/>
      <c r="AT131" s="1157"/>
      <c r="AU131" s="285"/>
      <c r="AV131" s="285"/>
      <c r="AW131" s="285"/>
      <c r="AX131" s="1167" t="s">
        <v>513</v>
      </c>
      <c r="AY131" s="1127"/>
      <c r="AZ131" s="1127"/>
      <c r="BA131" s="1127"/>
      <c r="BB131" s="1127"/>
      <c r="BC131" s="1127"/>
      <c r="BD131" s="1127"/>
      <c r="BE131" s="1128"/>
      <c r="BF131" s="1168">
        <v>37.4</v>
      </c>
      <c r="BG131" s="1169"/>
      <c r="BH131" s="1169"/>
      <c r="BI131" s="1169"/>
      <c r="BJ131" s="1169"/>
      <c r="BK131" s="1169"/>
      <c r="BL131" s="1170"/>
      <c r="BM131" s="1168">
        <v>350</v>
      </c>
      <c r="BN131" s="1169"/>
      <c r="BO131" s="1169"/>
      <c r="BP131" s="1169"/>
      <c r="BQ131" s="1169"/>
      <c r="BR131" s="1169"/>
      <c r="BS131" s="1170"/>
      <c r="BT131" s="1130"/>
      <c r="BU131" s="1131"/>
      <c r="BV131" s="1131"/>
      <c r="BW131" s="1131"/>
      <c r="BX131" s="1131"/>
      <c r="BY131" s="1131"/>
      <c r="BZ131" s="113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33" t="s">
        <v>514</v>
      </c>
      <c r="B132" s="1134"/>
      <c r="C132" s="1134"/>
      <c r="D132" s="1134"/>
      <c r="E132" s="1134"/>
      <c r="F132" s="1134"/>
      <c r="G132" s="1134"/>
      <c r="H132" s="1134"/>
      <c r="I132" s="1134"/>
      <c r="J132" s="1134"/>
      <c r="K132" s="1134"/>
      <c r="L132" s="1134"/>
      <c r="M132" s="1134"/>
      <c r="N132" s="1134"/>
      <c r="O132" s="1134"/>
      <c r="P132" s="1134"/>
      <c r="Q132" s="1134"/>
      <c r="R132" s="1134"/>
      <c r="S132" s="1134"/>
      <c r="T132" s="1134"/>
      <c r="U132" s="1134"/>
      <c r="V132" s="1137" t="s">
        <v>515</v>
      </c>
      <c r="W132" s="1137"/>
      <c r="X132" s="1137"/>
      <c r="Y132" s="1137"/>
      <c r="Z132" s="1138"/>
      <c r="AA132" s="1139">
        <v>4.4940761560000002</v>
      </c>
      <c r="AB132" s="1140"/>
      <c r="AC132" s="1140"/>
      <c r="AD132" s="1140"/>
      <c r="AE132" s="1141"/>
      <c r="AF132" s="1142">
        <v>5.3966861740000001</v>
      </c>
      <c r="AG132" s="1140"/>
      <c r="AH132" s="1140"/>
      <c r="AI132" s="1140"/>
      <c r="AJ132" s="1141"/>
      <c r="AK132" s="1142">
        <v>5.6929905270000001</v>
      </c>
      <c r="AL132" s="1140"/>
      <c r="AM132" s="1140"/>
      <c r="AN132" s="1140"/>
      <c r="AO132" s="1141"/>
      <c r="AP132" s="1052"/>
      <c r="AQ132" s="1053"/>
      <c r="AR132" s="1053"/>
      <c r="AS132" s="1053"/>
      <c r="AT132" s="114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35"/>
      <c r="B133" s="1136"/>
      <c r="C133" s="1136"/>
      <c r="D133" s="1136"/>
      <c r="E133" s="1136"/>
      <c r="F133" s="1136"/>
      <c r="G133" s="1136"/>
      <c r="H133" s="1136"/>
      <c r="I133" s="1136"/>
      <c r="J133" s="1136"/>
      <c r="K133" s="1136"/>
      <c r="L133" s="1136"/>
      <c r="M133" s="1136"/>
      <c r="N133" s="1136"/>
      <c r="O133" s="1136"/>
      <c r="P133" s="1136"/>
      <c r="Q133" s="1136"/>
      <c r="R133" s="1136"/>
      <c r="S133" s="1136"/>
      <c r="T133" s="1136"/>
      <c r="U133" s="1136"/>
      <c r="V133" s="1161" t="s">
        <v>516</v>
      </c>
      <c r="W133" s="1161"/>
      <c r="X133" s="1161"/>
      <c r="Y133" s="1161"/>
      <c r="Z133" s="1162"/>
      <c r="AA133" s="1163">
        <v>4.4000000000000004</v>
      </c>
      <c r="AB133" s="1164"/>
      <c r="AC133" s="1164"/>
      <c r="AD133" s="1164"/>
      <c r="AE133" s="1165"/>
      <c r="AF133" s="1163">
        <v>4.7</v>
      </c>
      <c r="AG133" s="1164"/>
      <c r="AH133" s="1164"/>
      <c r="AI133" s="1164"/>
      <c r="AJ133" s="1165"/>
      <c r="AK133" s="1163">
        <v>5.0999999999999996</v>
      </c>
      <c r="AL133" s="1164"/>
      <c r="AM133" s="1164"/>
      <c r="AN133" s="1164"/>
      <c r="AO133" s="1165"/>
      <c r="AP133" s="1082"/>
      <c r="AQ133" s="1083"/>
      <c r="AR133" s="1083"/>
      <c r="AS133" s="1083"/>
      <c r="AT133" s="116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wjZZ2eDvbB3b27NZceEW5FvUCr/y8z/ORgbz8/695YBHRcm17oU4VtQCeslvRVOPqKBZmakegoBcl608b2KKQ==" saltValue="NWjjtFyIMWHMDYPtk3tOkA==" spinCount="100000" sheet="1" objects="1" scenarios="1" formatRows="0"/>
  <mergeCells count="2033">
    <mergeCell ref="B68:P68"/>
    <mergeCell ref="B69:P69"/>
    <mergeCell ref="B70:P70"/>
    <mergeCell ref="B71:P71"/>
    <mergeCell ref="B72:P72"/>
    <mergeCell ref="B73:P73"/>
    <mergeCell ref="B74:P74"/>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Z64" zoomScale="86" zoomScaleNormal="85" zoomScaleSheetLayoutView="86"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p4mr9r6y+wFBLSQuna3WWMM3dKGlCFXvDaEgTkh8SSNJDyKL+MZn8jIby72gW4iyQU+Zv8RGrGYvPs4yfKgKA==" saltValue="eYr46VXeK7n7tT9C1LZ5I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95" zoomScaleNormal="9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Ju1Wm6TZk+VKceWdN60vRsYPAVDSoRrPsjHWJiFsG93BX/Ly5aDgc+ppzfA8w8PNOPgjvG89N6XL0+EZM+P9w==" saltValue="Ipr4j9IttC0C2DLITdQt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8"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525</v>
      </c>
      <c r="AL9" s="1179"/>
      <c r="AM9" s="1179"/>
      <c r="AN9" s="1180"/>
      <c r="AO9" s="313">
        <v>13663852</v>
      </c>
      <c r="AP9" s="313">
        <v>71341</v>
      </c>
      <c r="AQ9" s="314">
        <v>56205</v>
      </c>
      <c r="AR9" s="315">
        <v>26.9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526</v>
      </c>
      <c r="AL10" s="1179"/>
      <c r="AM10" s="1179"/>
      <c r="AN10" s="1180"/>
      <c r="AO10" s="316">
        <v>908414</v>
      </c>
      <c r="AP10" s="316">
        <v>4743</v>
      </c>
      <c r="AQ10" s="317">
        <v>3535</v>
      </c>
      <c r="AR10" s="318">
        <v>34.200000000000003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527</v>
      </c>
      <c r="AL11" s="1179"/>
      <c r="AM11" s="1179"/>
      <c r="AN11" s="1180"/>
      <c r="AO11" s="316">
        <v>809</v>
      </c>
      <c r="AP11" s="316">
        <v>4</v>
      </c>
      <c r="AQ11" s="317">
        <v>1601</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528</v>
      </c>
      <c r="AL12" s="1179"/>
      <c r="AM12" s="1179"/>
      <c r="AN12" s="1180"/>
      <c r="AO12" s="316">
        <v>49458</v>
      </c>
      <c r="AP12" s="316">
        <v>258</v>
      </c>
      <c r="AQ12" s="317">
        <v>977</v>
      </c>
      <c r="AR12" s="318">
        <v>-73.599999999999994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529</v>
      </c>
      <c r="AL13" s="1179"/>
      <c r="AM13" s="1179"/>
      <c r="AN13" s="1180"/>
      <c r="AO13" s="316" t="s">
        <v>530</v>
      </c>
      <c r="AP13" s="316" t="s">
        <v>530</v>
      </c>
      <c r="AQ13" s="317">
        <v>14</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531</v>
      </c>
      <c r="AL14" s="1179"/>
      <c r="AM14" s="1179"/>
      <c r="AN14" s="1180"/>
      <c r="AO14" s="316">
        <v>469902</v>
      </c>
      <c r="AP14" s="316">
        <v>2453</v>
      </c>
      <c r="AQ14" s="317">
        <v>2086</v>
      </c>
      <c r="AR14" s="318">
        <v>17.600000000000001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532</v>
      </c>
      <c r="AL15" s="1179"/>
      <c r="AM15" s="1179"/>
      <c r="AN15" s="1180"/>
      <c r="AO15" s="316">
        <v>484315</v>
      </c>
      <c r="AP15" s="316">
        <v>2529</v>
      </c>
      <c r="AQ15" s="317">
        <v>1354</v>
      </c>
      <c r="AR15" s="318">
        <v>86.8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533</v>
      </c>
      <c r="AL16" s="1182"/>
      <c r="AM16" s="1182"/>
      <c r="AN16" s="1183"/>
      <c r="AO16" s="316">
        <v>-1085682</v>
      </c>
      <c r="AP16" s="316">
        <v>-5668</v>
      </c>
      <c r="AQ16" s="317">
        <v>-3936</v>
      </c>
      <c r="AR16" s="318">
        <v>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14491068</v>
      </c>
      <c r="AP17" s="316">
        <v>75660</v>
      </c>
      <c r="AQ17" s="317">
        <v>61836</v>
      </c>
      <c r="AR17" s="318">
        <v>22.4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538</v>
      </c>
      <c r="AL21" s="1174"/>
      <c r="AM21" s="1174"/>
      <c r="AN21" s="1175"/>
      <c r="AO21" s="328">
        <v>8.0500000000000007</v>
      </c>
      <c r="AP21" s="329">
        <v>6.05</v>
      </c>
      <c r="AQ21" s="330">
        <v>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539</v>
      </c>
      <c r="AL22" s="1174"/>
      <c r="AM22" s="1174"/>
      <c r="AN22" s="1175"/>
      <c r="AO22" s="333">
        <v>99.9</v>
      </c>
      <c r="AP22" s="334">
        <v>100</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543</v>
      </c>
      <c r="AL32" s="1190"/>
      <c r="AM32" s="1190"/>
      <c r="AN32" s="1191"/>
      <c r="AO32" s="343">
        <v>9829237</v>
      </c>
      <c r="AP32" s="343">
        <v>51320</v>
      </c>
      <c r="AQ32" s="344">
        <v>27026</v>
      </c>
      <c r="AR32" s="345">
        <v>89.9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544</v>
      </c>
      <c r="AL33" s="1190"/>
      <c r="AM33" s="1190"/>
      <c r="AN33" s="1191"/>
      <c r="AO33" s="343" t="s">
        <v>530</v>
      </c>
      <c r="AP33" s="343" t="s">
        <v>530</v>
      </c>
      <c r="AQ33" s="344" t="s">
        <v>530</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545</v>
      </c>
      <c r="AL34" s="1190"/>
      <c r="AM34" s="1190"/>
      <c r="AN34" s="1191"/>
      <c r="AO34" s="343" t="s">
        <v>530</v>
      </c>
      <c r="AP34" s="343" t="s">
        <v>530</v>
      </c>
      <c r="AQ34" s="344">
        <v>25</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546</v>
      </c>
      <c r="AL35" s="1190"/>
      <c r="AM35" s="1190"/>
      <c r="AN35" s="1191"/>
      <c r="AO35" s="343">
        <v>1864038</v>
      </c>
      <c r="AP35" s="343">
        <v>9732</v>
      </c>
      <c r="AQ35" s="344">
        <v>6128</v>
      </c>
      <c r="AR35" s="345">
        <v>58.8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547</v>
      </c>
      <c r="AL36" s="1190"/>
      <c r="AM36" s="1190"/>
      <c r="AN36" s="1191"/>
      <c r="AO36" s="343">
        <v>175083</v>
      </c>
      <c r="AP36" s="343">
        <v>914</v>
      </c>
      <c r="AQ36" s="344">
        <v>667</v>
      </c>
      <c r="AR36" s="345">
        <v>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548</v>
      </c>
      <c r="AL37" s="1190"/>
      <c r="AM37" s="1190"/>
      <c r="AN37" s="1191"/>
      <c r="AO37" s="343">
        <v>221716</v>
      </c>
      <c r="AP37" s="343">
        <v>1158</v>
      </c>
      <c r="AQ37" s="344">
        <v>1499</v>
      </c>
      <c r="AR37" s="345">
        <v>-22.7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549</v>
      </c>
      <c r="AL38" s="1193"/>
      <c r="AM38" s="1193"/>
      <c r="AN38" s="1194"/>
      <c r="AO38" s="346" t="s">
        <v>530</v>
      </c>
      <c r="AP38" s="346" t="s">
        <v>530</v>
      </c>
      <c r="AQ38" s="347">
        <v>0</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550</v>
      </c>
      <c r="AL39" s="1193"/>
      <c r="AM39" s="1193"/>
      <c r="AN39" s="1194"/>
      <c r="AO39" s="343">
        <v>-1315326</v>
      </c>
      <c r="AP39" s="343">
        <v>-6868</v>
      </c>
      <c r="AQ39" s="344">
        <v>-7805</v>
      </c>
      <c r="AR39" s="345">
        <v>-12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551</v>
      </c>
      <c r="AL40" s="1190"/>
      <c r="AM40" s="1190"/>
      <c r="AN40" s="1191"/>
      <c r="AO40" s="343">
        <v>-8639902</v>
      </c>
      <c r="AP40" s="343">
        <v>-45110</v>
      </c>
      <c r="AQ40" s="344">
        <v>-21058</v>
      </c>
      <c r="AR40" s="345">
        <v>114.2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2134846</v>
      </c>
      <c r="AP41" s="343">
        <v>11146</v>
      </c>
      <c r="AQ41" s="344">
        <v>6483</v>
      </c>
      <c r="AR41" s="345">
        <v>71.900000000000006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520</v>
      </c>
      <c r="AN49" s="1186" t="s">
        <v>555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14457143</v>
      </c>
      <c r="AN51" s="365">
        <v>74475</v>
      </c>
      <c r="AO51" s="366">
        <v>11.6</v>
      </c>
      <c r="AP51" s="367">
        <v>39951</v>
      </c>
      <c r="AQ51" s="368">
        <v>-11.5</v>
      </c>
      <c r="AR51" s="369">
        <v>23.1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8414300</v>
      </c>
      <c r="AN52" s="373">
        <v>43346</v>
      </c>
      <c r="AO52" s="374">
        <v>11.8</v>
      </c>
      <c r="AP52" s="375">
        <v>22555</v>
      </c>
      <c r="AQ52" s="376">
        <v>-11.9</v>
      </c>
      <c r="AR52" s="377">
        <v>23.7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12302129</v>
      </c>
      <c r="AN53" s="365">
        <v>63481</v>
      </c>
      <c r="AO53" s="366">
        <v>-14.8</v>
      </c>
      <c r="AP53" s="367">
        <v>39893</v>
      </c>
      <c r="AQ53" s="368">
        <v>-0.1</v>
      </c>
      <c r="AR53" s="369">
        <v>-14.7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7647193</v>
      </c>
      <c r="AN54" s="373">
        <v>39461</v>
      </c>
      <c r="AO54" s="374">
        <v>-9</v>
      </c>
      <c r="AP54" s="375">
        <v>26170</v>
      </c>
      <c r="AQ54" s="376">
        <v>16</v>
      </c>
      <c r="AR54" s="377">
        <v>-25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12892739</v>
      </c>
      <c r="AN55" s="365">
        <v>66754</v>
      </c>
      <c r="AO55" s="366">
        <v>5.2</v>
      </c>
      <c r="AP55" s="367">
        <v>41080</v>
      </c>
      <c r="AQ55" s="368">
        <v>3</v>
      </c>
      <c r="AR55" s="369">
        <v>2.2000000000000002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8524498</v>
      </c>
      <c r="AN56" s="373">
        <v>44137</v>
      </c>
      <c r="AO56" s="374">
        <v>11.8</v>
      </c>
      <c r="AP56" s="375">
        <v>27265</v>
      </c>
      <c r="AQ56" s="376">
        <v>4.2</v>
      </c>
      <c r="AR56" s="377">
        <v>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13223675</v>
      </c>
      <c r="AN57" s="365">
        <v>68785</v>
      </c>
      <c r="AO57" s="366">
        <v>3</v>
      </c>
      <c r="AP57" s="367">
        <v>33173</v>
      </c>
      <c r="AQ57" s="368">
        <v>-19.2</v>
      </c>
      <c r="AR57" s="369">
        <v>22.2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8974073</v>
      </c>
      <c r="AN58" s="373">
        <v>46680</v>
      </c>
      <c r="AO58" s="374">
        <v>5.8</v>
      </c>
      <c r="AP58" s="375">
        <v>20353</v>
      </c>
      <c r="AQ58" s="376">
        <v>-25.4</v>
      </c>
      <c r="AR58" s="377">
        <v>31.2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19661627</v>
      </c>
      <c r="AN59" s="365">
        <v>102656</v>
      </c>
      <c r="AO59" s="366">
        <v>49.2</v>
      </c>
      <c r="AP59" s="367">
        <v>37644</v>
      </c>
      <c r="AQ59" s="368">
        <v>13.5</v>
      </c>
      <c r="AR59" s="369">
        <v>35.700000000000003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10244919</v>
      </c>
      <c r="AN60" s="373">
        <v>53490</v>
      </c>
      <c r="AO60" s="374">
        <v>14.6</v>
      </c>
      <c r="AP60" s="375">
        <v>24939</v>
      </c>
      <c r="AQ60" s="376">
        <v>22.5</v>
      </c>
      <c r="AR60" s="377">
        <v>-7.9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14507463</v>
      </c>
      <c r="AN61" s="380">
        <v>75230</v>
      </c>
      <c r="AO61" s="381">
        <v>10.8</v>
      </c>
      <c r="AP61" s="382">
        <v>38348</v>
      </c>
      <c r="AQ61" s="383">
        <v>-2.9</v>
      </c>
      <c r="AR61" s="369">
        <v>13.7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8760997</v>
      </c>
      <c r="AN62" s="373">
        <v>45423</v>
      </c>
      <c r="AO62" s="374">
        <v>7</v>
      </c>
      <c r="AP62" s="375">
        <v>24256</v>
      </c>
      <c r="AQ62" s="376">
        <v>1.1000000000000001</v>
      </c>
      <c r="AR62" s="377">
        <v>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oj5L6M3onEEHDDyFAz4XoimjJjsLqmwggnm6WSPMTIeDRqt3w66tsyFP1Cl9YZkS2ndcV1YlE6LPf0UVSMs1A==" saltValue="b2HS6Ux6DJwCSmlAFA58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S97" zoomScale="89" zoomScaleNormal="89" zoomScaleSheetLayoutView="55" workbookViewId="0">
      <selection activeCell="BJ83" sqref="BJ8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NAF4c4nCuG81fEo1anvNwwYSQjsxDqGhiM0o0IIlssmA+8hmYbXDgp70dmBE8aRblv/ItTmhMbmgtIC15iTYOA==" saltValue="8Epp2DCg2Rb0r0x+OdmY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84" zoomScaleNormal="84" zoomScaleSheetLayoutView="55" workbookViewId="0">
      <selection activeCell="BI102" sqref="BI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HyOAo6uU1t3qlKvRQk0Itsk5BfOSu/xWpOQSgUSg5zL5pEbTqkvAZAPT1whAci6tm+nSfgjhuptxctL9u+BXsg==" saltValue="8Y+P57MIWDWNuysck9pq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5" zoomScale="62" zoomScaleNormal="62"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8" t="s">
        <v>3</v>
      </c>
      <c r="D47" s="1198"/>
      <c r="E47" s="1199"/>
      <c r="F47" s="11">
        <v>10.46</v>
      </c>
      <c r="G47" s="12">
        <v>11.36</v>
      </c>
      <c r="H47" s="12">
        <v>12.16</v>
      </c>
      <c r="I47" s="12">
        <v>12.97</v>
      </c>
      <c r="J47" s="13">
        <v>9.64</v>
      </c>
    </row>
    <row r="48" spans="2:10" ht="57.75" customHeight="1" x14ac:dyDescent="0.15">
      <c r="B48" s="14"/>
      <c r="C48" s="1200" t="s">
        <v>4</v>
      </c>
      <c r="D48" s="1200"/>
      <c r="E48" s="1201"/>
      <c r="F48" s="15">
        <v>1.68</v>
      </c>
      <c r="G48" s="16">
        <v>1.65</v>
      </c>
      <c r="H48" s="16">
        <v>1.69</v>
      </c>
      <c r="I48" s="16">
        <v>1.62</v>
      </c>
      <c r="J48" s="17">
        <v>1.62</v>
      </c>
    </row>
    <row r="49" spans="2:10" ht="57.75" customHeight="1" thickBot="1" x14ac:dyDescent="0.2">
      <c r="B49" s="18"/>
      <c r="C49" s="1202" t="s">
        <v>5</v>
      </c>
      <c r="D49" s="1202"/>
      <c r="E49" s="1203"/>
      <c r="F49" s="19">
        <v>0.72</v>
      </c>
      <c r="G49" s="20" t="s">
        <v>576</v>
      </c>
      <c r="H49" s="20">
        <v>0.05</v>
      </c>
      <c r="I49" s="20" t="s">
        <v>577</v>
      </c>
      <c r="J49" s="21" t="s">
        <v>578</v>
      </c>
    </row>
    <row r="50" spans="2:10" ht="13.5" customHeight="1" x14ac:dyDescent="0.15"/>
  </sheetData>
  <sheetProtection algorithmName="SHA-512" hashValue="GcfAzCz/95sdj1ecBmMGRcaiEf9wmfS/esqthpbMwn/+YPyN5rZK4xKWrPd0YnzWTM8S0N8jBO4f4WnWOgonfg==" saltValue="4U0PlTEcrAFGG7TfZ5wL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07095</cp:lastModifiedBy>
  <cp:lastPrinted>2021-03-04T05:57:16Z</cp:lastPrinted>
  <dcterms:created xsi:type="dcterms:W3CDTF">2021-02-05T04:02:51Z</dcterms:created>
  <dcterms:modified xsi:type="dcterms:W3CDTF">2021-03-26T04:17:37Z</dcterms:modified>
  <cp:category/>
</cp:coreProperties>
</file>