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yama.city.yamaguchi.lg.jp\Public\Users2\01山口\16農林水産部\1675農山村づくり推進課\01(5年)農山村政策担当\02農山村ビジネス創出支援事業\R07\90様式集\募集用\"/>
    </mc:Choice>
  </mc:AlternateContent>
  <xr:revisionPtr revIDLastSave="0" documentId="13_ncr:1_{24C990BE-1692-43A7-ADDD-6F38EB640A3B}" xr6:coauthVersionLast="47" xr6:coauthVersionMax="47" xr10:uidLastSave="{00000000-0000-0000-0000-000000000000}"/>
  <bookViews>
    <workbookView xWindow="28680" yWindow="-120" windowWidth="29040" windowHeight="15840" xr2:uid="{00000000-000D-0000-FFFF-FFFF00000000}"/>
  </bookViews>
  <sheets>
    <sheet name="様式第１号" sheetId="1" r:id="rId1"/>
    <sheet name="別紙１(1)" sheetId="2" r:id="rId2"/>
    <sheet name="別紙１(2)" sheetId="3" r:id="rId3"/>
    <sheet name="別紙１(3)" sheetId="4" r:id="rId4"/>
    <sheet name="別紙１(4)" sheetId="5" r:id="rId5"/>
    <sheet name="別紙１(5)" sheetId="6" r:id="rId6"/>
    <sheet name="別紙１(6)" sheetId="7" r:id="rId7"/>
    <sheet name="別紙２" sheetId="12" r:id="rId8"/>
    <sheet name="別紙３" sheetId="11" r:id="rId9"/>
    <sheet name="(記入例)別紙２" sheetId="13" r:id="rId10"/>
  </sheets>
  <definedNames>
    <definedName name="_xlnm.Print_Area" localSheetId="9">'(記入例)別紙２'!$A$1:$J$106</definedName>
    <definedName name="_xlnm.Print_Area" localSheetId="3">'別紙１(3)'!$A$1:$I$24</definedName>
    <definedName name="_xlnm.Print_Area" localSheetId="7">別紙２!$A$1:$J$106</definedName>
    <definedName name="_xlnm.Print_Area" localSheetId="0">様式第１号!$A$1:$H$24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13" l="1"/>
  <c r="F23" i="4"/>
  <c r="F22" i="4"/>
  <c r="F16" i="4"/>
  <c r="D106" i="13"/>
  <c r="D64" i="13" s="1"/>
  <c r="E64" i="13" s="1"/>
  <c r="F64" i="13" s="1"/>
  <c r="G64" i="13" s="1"/>
  <c r="H64" i="13" s="1"/>
  <c r="D94" i="13"/>
  <c r="D62" i="13" s="1"/>
  <c r="E62" i="13" s="1"/>
  <c r="F62" i="13" s="1"/>
  <c r="G62" i="13" s="1"/>
  <c r="H62" i="13" s="1"/>
  <c r="D89" i="13"/>
  <c r="D60" i="13" s="1"/>
  <c r="E60" i="13" s="1"/>
  <c r="F60" i="13" s="1"/>
  <c r="G60" i="13" s="1"/>
  <c r="H60" i="13" s="1"/>
  <c r="E86" i="13"/>
  <c r="E84" i="13"/>
  <c r="D74" i="13"/>
  <c r="D73" i="13"/>
  <c r="D72" i="13"/>
  <c r="C69" i="13" s="1"/>
  <c r="D63" i="13"/>
  <c r="D61" i="13"/>
  <c r="E61" i="13" s="1"/>
  <c r="F61" i="13" s="1"/>
  <c r="G61" i="13" s="1"/>
  <c r="H61" i="13" s="1"/>
  <c r="D59" i="13"/>
  <c r="E59" i="13" s="1"/>
  <c r="F59" i="13" s="1"/>
  <c r="G59" i="13" s="1"/>
  <c r="H59" i="13" s="1"/>
  <c r="I30" i="13"/>
  <c r="I25" i="13"/>
  <c r="D25" i="13"/>
  <c r="D106" i="12"/>
  <c r="D94" i="12"/>
  <c r="D89" i="12"/>
  <c r="E86" i="12"/>
  <c r="E84" i="12"/>
  <c r="D74" i="12"/>
  <c r="D73" i="12"/>
  <c r="D72" i="12"/>
  <c r="C69" i="12"/>
  <c r="C78" i="12" s="1"/>
  <c r="H66" i="12"/>
  <c r="E66" i="12"/>
  <c r="H65" i="12"/>
  <c r="G65" i="12"/>
  <c r="F65" i="12"/>
  <c r="E65" i="12"/>
  <c r="D65" i="12"/>
  <c r="H57" i="12"/>
  <c r="G57" i="12"/>
  <c r="G66" i="12" s="1"/>
  <c r="F57" i="12"/>
  <c r="E57" i="12"/>
  <c r="D57" i="12"/>
  <c r="D66" i="12" s="1"/>
  <c r="G44" i="12"/>
  <c r="F44" i="12"/>
  <c r="E44" i="12"/>
  <c r="D44" i="12"/>
  <c r="C44" i="12"/>
  <c r="B44" i="12"/>
  <c r="H43" i="12"/>
  <c r="I43" i="12" s="1"/>
  <c r="H42" i="12"/>
  <c r="G39" i="12"/>
  <c r="F39" i="12"/>
  <c r="E39" i="12"/>
  <c r="D39" i="12"/>
  <c r="C39" i="12"/>
  <c r="B39" i="12"/>
  <c r="H38" i="12"/>
  <c r="H37" i="12"/>
  <c r="I42" i="12" s="1"/>
  <c r="I44" i="12" s="1"/>
  <c r="I30" i="12"/>
  <c r="D30" i="12"/>
  <c r="I25" i="12"/>
  <c r="I31" i="12" s="1"/>
  <c r="D25" i="12"/>
  <c r="G6" i="4"/>
  <c r="G16" i="4"/>
  <c r="G17" i="4" s="1"/>
  <c r="C78" i="13" l="1"/>
  <c r="B37" i="13"/>
  <c r="D82" i="12"/>
  <c r="C80" i="12" s="1"/>
  <c r="H44" i="12"/>
  <c r="H39" i="12"/>
  <c r="D82" i="13"/>
  <c r="D31" i="12"/>
  <c r="F66" i="12"/>
  <c r="D58" i="13"/>
  <c r="C80" i="13"/>
  <c r="B38" i="13"/>
  <c r="F37" i="13"/>
  <c r="G37" i="13"/>
  <c r="B42" i="13"/>
  <c r="C42" i="13"/>
  <c r="D42" i="13"/>
  <c r="E42" i="13"/>
  <c r="C37" i="13"/>
  <c r="F42" i="13"/>
  <c r="D37" i="13"/>
  <c r="G42" i="13" l="1"/>
  <c r="E37" i="13"/>
  <c r="H37" i="13" s="1"/>
  <c r="H42" i="13"/>
  <c r="F44" i="13"/>
  <c r="G38" i="13"/>
  <c r="G39" i="13" s="1"/>
  <c r="F38" i="13"/>
  <c r="F39" i="13" s="1"/>
  <c r="G43" i="13"/>
  <c r="G44" i="13" s="1"/>
  <c r="E38" i="13"/>
  <c r="E39" i="13" s="1"/>
  <c r="F43" i="13"/>
  <c r="D38" i="13"/>
  <c r="D39" i="13" s="1"/>
  <c r="B43" i="13"/>
  <c r="B44" i="13" s="1"/>
  <c r="E43" i="13"/>
  <c r="E44" i="13" s="1"/>
  <c r="C38" i="13"/>
  <c r="D43" i="13"/>
  <c r="D44" i="13" s="1"/>
  <c r="C43" i="13"/>
  <c r="C44" i="13" s="1"/>
  <c r="B39" i="13"/>
  <c r="C39" i="13"/>
  <c r="E58" i="13"/>
  <c r="D65" i="13"/>
  <c r="D30" i="13" s="1"/>
  <c r="D31" i="13" s="1"/>
  <c r="I21" i="13" s="1"/>
  <c r="I31" i="13" s="1"/>
  <c r="I42" i="13" l="1"/>
  <c r="H38" i="13"/>
  <c r="D55" i="13"/>
  <c r="H43" i="13"/>
  <c r="I43" i="13" s="1"/>
  <c r="H39" i="13"/>
  <c r="F58" i="13"/>
  <c r="E65" i="13"/>
  <c r="H44" i="13" l="1"/>
  <c r="D56" i="13"/>
  <c r="I44" i="13"/>
  <c r="F65" i="13"/>
  <c r="G58" i="13"/>
  <c r="E55" i="13"/>
  <c r="D57" i="13"/>
  <c r="D66" i="13" s="1"/>
  <c r="F55" i="13" l="1"/>
  <c r="E56" i="13"/>
  <c r="E57" i="13" s="1"/>
  <c r="E66" i="13" s="1"/>
  <c r="G65" i="13"/>
  <c r="H58" i="13"/>
  <c r="H65" i="13" s="1"/>
  <c r="G55" i="13" l="1"/>
  <c r="F56" i="13"/>
  <c r="F57" i="13" s="1"/>
  <c r="F66" i="13" s="1"/>
  <c r="H55" i="13" l="1"/>
  <c r="G56" i="13"/>
  <c r="G57" i="13" s="1"/>
  <c r="G66" i="13" s="1"/>
  <c r="H56" i="13" l="1"/>
  <c r="H57" i="13" s="1"/>
  <c r="H66"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1" authorId="0" shapeId="0" xr:uid="{00000000-0006-0000-0700-000001000000}">
      <text>
        <r>
          <rPr>
            <b/>
            <sz val="9"/>
            <color indexed="10"/>
            <rFont val="ＭＳ Ｐゴシック"/>
            <family val="3"/>
            <charset val="128"/>
          </rPr>
          <t>上記以外の費目をご記入下さい。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1" authorId="0" shapeId="0" xr:uid="{00000000-0006-0000-0900-000001000000}">
      <text>
        <r>
          <rPr>
            <b/>
            <sz val="9"/>
            <color indexed="10"/>
            <rFont val="ＭＳ Ｐゴシック"/>
            <family val="3"/>
            <charset val="128"/>
          </rPr>
          <t>上記以外の費目をご記入下さい。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<sst xmlns="http://schemas.openxmlformats.org/spreadsheetml/2006/main" count="618" uniqueCount="284">
  <si>
    <t/>
  </si>
  <si>
    <t>(宛先)山口市長</t>
  </si>
  <si>
    <t>所在地</t>
  </si>
  <si>
    <t>山口市農山村地域活性化ビジネス支援事業審査委員会参加申込書</t>
  </si>
  <si>
    <t>記</t>
  </si>
  <si>
    <t>補   助   金   額</t>
  </si>
  <si>
    <t>　山口市農山村地域活性化ビジネス支援事業に係る審査委員会について、山口市農山村地域活性化ビジネス支援事業補助金交付要綱第７条第１項の規定により、関係書類を添えて下記のとおり申し込みます。</t>
    <phoneticPr fontId="3"/>
  </si>
  <si>
    <t>１　事業名</t>
    <phoneticPr fontId="3"/>
  </si>
  <si>
    <t>a　活動拠点取得費(税抜)</t>
    <phoneticPr fontId="3"/>
  </si>
  <si>
    <t>b　活動拠点整備費他(税抜)</t>
    <phoneticPr fontId="3"/>
  </si>
  <si>
    <t>経費計( a + b )</t>
    <phoneticPr fontId="3"/>
  </si>
  <si>
    <t>代表者名</t>
  </si>
  <si>
    <t>代表者名</t>
    <phoneticPr fontId="3"/>
  </si>
  <si>
    <t>所 在 地</t>
    <phoneticPr fontId="3"/>
  </si>
  <si>
    <t>名 　　称</t>
    <phoneticPr fontId="3"/>
  </si>
  <si>
    <t>（添付書類）　１</t>
    <phoneticPr fontId="3"/>
  </si>
  <si>
    <t>　事業計画書(別紙1)</t>
    <phoneticPr fontId="3"/>
  </si>
  <si>
    <t>　概算収支予算書(別紙2)</t>
    <phoneticPr fontId="3"/>
  </si>
  <si>
    <t>　誓約書(別紙3)</t>
    <phoneticPr fontId="3"/>
  </si>
  <si>
    <t>　その他、市長が必要と認める書類</t>
    <phoneticPr fontId="3"/>
  </si>
  <si>
    <t>　年　　月　　日</t>
    <rPh sb="1" eb="2">
      <t>ネン</t>
    </rPh>
    <rPh sb="4" eb="5">
      <t>ガツ</t>
    </rPh>
    <rPh sb="7" eb="8">
      <t>ニチ</t>
    </rPh>
    <phoneticPr fontId="3"/>
  </si>
  <si>
    <r>
      <t>(※)</t>
    </r>
    <r>
      <rPr>
        <u/>
        <sz val="6"/>
        <rFont val="BIZ UDP明朝 Medium"/>
        <family val="1"/>
        <charset val="128"/>
      </rPr>
      <t>法人の場合</t>
    </r>
    <r>
      <rPr>
        <sz val="6"/>
        <rFont val="BIZ UDP明朝 Medium"/>
        <family val="1"/>
        <charset val="128"/>
      </rPr>
      <t>は、記名押印してください。</t>
    </r>
    <phoneticPr fontId="3"/>
  </si>
  <si>
    <t>企業(団体)名•屋号</t>
  </si>
  <si>
    <t>TEL/FAX</t>
  </si>
  <si>
    <t>E-mail</t>
  </si>
  <si>
    <t>担当者</t>
  </si>
  <si>
    <t>事業形態</t>
  </si>
  <si>
    <t>主たる業種・活動</t>
  </si>
  <si>
    <t>開業•設立日</t>
  </si>
  <si>
    <t>現在の事業•活動内容</t>
  </si>
  <si>
    <t>事業開始予定日</t>
  </si>
  <si>
    <t>資本金(現在・予定)</t>
  </si>
  <si>
    <t>従業員(現在・予定)</t>
  </si>
  <si>
    <t>支援機関への事前相談</t>
  </si>
  <si>
    <t>事　業　計　画　書</t>
    <phoneticPr fontId="3"/>
  </si>
  <si>
    <t>１　事業の実施形態</t>
    <phoneticPr fontId="3"/>
  </si>
  <si>
    <t xml:space="preserve">〒　　　-
</t>
    <phoneticPr fontId="3"/>
  </si>
  <si>
    <t>TEL(　　　)　　　-　　　　　/FAX(　　　)　　　-　　　　　</t>
    <phoneticPr fontId="3"/>
  </si>
  <si>
    <t>　　年　　月　　日</t>
    <rPh sb="2" eb="3">
      <t>ネン</t>
    </rPh>
    <rPh sb="5" eb="6">
      <t>ガツ</t>
    </rPh>
    <rPh sb="8" eb="9">
      <t>ニチ</t>
    </rPh>
    <phoneticPr fontId="3"/>
  </si>
  <si>
    <t xml:space="preserve">支援機関名 (　　　　　　　　　　　　　　　　　　　　　　　　　　　　　) 
担 当 者 名 (　　　　　　　　　　　　　　　　　　　　　　　　　　　　　) 
相談実施日 (　　　　　　　　　　　　　　　　　　　　　　　　　　　　　) </t>
    <phoneticPr fontId="3"/>
  </si>
  <si>
    <t>事業名</t>
  </si>
  <si>
    <t>数値目標、達成時期</t>
  </si>
  <si>
    <t>雇用形態、業務内容等</t>
  </si>
  <si>
    <t>根  拠</t>
  </si>
  <si>
    <t>別紙1</t>
    <phoneticPr fontId="3"/>
  </si>
  <si>
    <t>２　農山村エリアの活性化につながる効果</t>
    <phoneticPr fontId="3"/>
  </si>
  <si>
    <t>地域内の方　　　名 
達成時期(　年　月頃)</t>
    <phoneticPr fontId="3"/>
  </si>
  <si>
    <t xml:space="preserve">地域内の方　　　名 </t>
    <phoneticPr fontId="3"/>
  </si>
  <si>
    <t xml:space="preserve">地域外の方　　　名 </t>
    <rPh sb="2" eb="3">
      <t>ガイ</t>
    </rPh>
    <phoneticPr fontId="3"/>
  </si>
  <si>
    <t>(単位:円)</t>
  </si>
  <si>
    <t>活動拠点取得費</t>
  </si>
  <si>
    <t>広告宣伝費</t>
  </si>
  <si>
    <t>手数料</t>
  </si>
  <si>
    <t>原材料費</t>
  </si>
  <si>
    <t>委託費</t>
  </si>
  <si>
    <t>補助対象外経費</t>
  </si>
  <si>
    <t>３　事業費の内訳</t>
    <phoneticPr fontId="3"/>
  </si>
  <si>
    <t>区　　　分</t>
    <phoneticPr fontId="3"/>
  </si>
  <si>
    <t>事業に要する経費
 (　税　込　)</t>
    <phoneticPr fontId="3"/>
  </si>
  <si>
    <t>補助対象経費 
(　税　抜　)</t>
    <phoneticPr fontId="3"/>
  </si>
  <si>
    <t>活動拠点整備費他　小計　</t>
    <phoneticPr fontId="3"/>
  </si>
  <si>
    <t>補　助　対　象　経　費</t>
    <phoneticPr fontId="3"/>
  </si>
  <si>
    <t>補助対象外経費　小計　</t>
    <phoneticPr fontId="3"/>
  </si>
  <si>
    <t>所在地</t>
    <rPh sb="0" eb="3">
      <t>ショザイチ</t>
    </rPh>
    <phoneticPr fontId="3"/>
  </si>
  <si>
    <t>地域</t>
    <rPh sb="0" eb="2">
      <t>チイキ</t>
    </rPh>
    <phoneticPr fontId="3"/>
  </si>
  <si>
    <t>仁保</t>
    <rPh sb="0" eb="2">
      <t>ニホ</t>
    </rPh>
    <phoneticPr fontId="3"/>
  </si>
  <si>
    <t>小鯖</t>
    <rPh sb="0" eb="2">
      <t>オサバ</t>
    </rPh>
    <phoneticPr fontId="3"/>
  </si>
  <si>
    <t>陶</t>
    <rPh sb="0" eb="1">
      <t>スエ</t>
    </rPh>
    <phoneticPr fontId="3"/>
  </si>
  <si>
    <t>鋳銭司</t>
    <rPh sb="0" eb="3">
      <t>スゼンジ</t>
    </rPh>
    <phoneticPr fontId="3"/>
  </si>
  <si>
    <t>名田島</t>
    <rPh sb="0" eb="1">
      <t>ナ</t>
    </rPh>
    <rPh sb="1" eb="3">
      <t>タジマ</t>
    </rPh>
    <phoneticPr fontId="3"/>
  </si>
  <si>
    <t>徳地</t>
    <rPh sb="0" eb="2">
      <t>トクヂ</t>
    </rPh>
    <phoneticPr fontId="3"/>
  </si>
  <si>
    <t>阿東</t>
    <rPh sb="0" eb="2">
      <t>アトウ</t>
    </rPh>
    <phoneticPr fontId="3"/>
  </si>
  <si>
    <t>秋穂</t>
    <rPh sb="0" eb="2">
      <t>アイオ</t>
    </rPh>
    <phoneticPr fontId="3"/>
  </si>
  <si>
    <t>↓地域を選択してください</t>
    <rPh sb="1" eb="3">
      <t>チイキ</t>
    </rPh>
    <rPh sb="4" eb="6">
      <t>センタク</t>
    </rPh>
    <phoneticPr fontId="3"/>
  </si>
  <si>
    <t>補助対象者の住所</t>
    <rPh sb="0" eb="2">
      <t>ホジョ</t>
    </rPh>
    <rPh sb="2" eb="4">
      <t>タイショウ</t>
    </rPh>
    <rPh sb="4" eb="5">
      <t>シャ</t>
    </rPh>
    <rPh sb="6" eb="8">
      <t>ジュウショ</t>
    </rPh>
    <phoneticPr fontId="3"/>
  </si>
  <si>
    <t>活動拠点の所在地</t>
    <rPh sb="0" eb="2">
      <t>カツドウ</t>
    </rPh>
    <rPh sb="2" eb="4">
      <t>キョテン</t>
    </rPh>
    <rPh sb="5" eb="8">
      <t>ショザイチ</t>
    </rPh>
    <phoneticPr fontId="3"/>
  </si>
  <si>
    <t>設備・備品費</t>
    <rPh sb="0" eb="2">
      <t>セツビ</t>
    </rPh>
    <rPh sb="3" eb="5">
      <t>ビヒン</t>
    </rPh>
    <rPh sb="5" eb="6">
      <t>ヒ</t>
    </rPh>
    <phoneticPr fontId="3"/>
  </si>
  <si>
    <t>活動拠点整備費</t>
    <rPh sb="0" eb="2">
      <t>カツドウ</t>
    </rPh>
    <rPh sb="2" eb="4">
      <t>キョテン</t>
    </rPh>
    <rPh sb="4" eb="6">
      <t>セイビ</t>
    </rPh>
    <rPh sb="6" eb="7">
      <t>ヒ</t>
    </rPh>
    <phoneticPr fontId="3"/>
  </si>
  <si>
    <t>秋穂二島</t>
    <rPh sb="0" eb="4">
      <t>アイオフタジマ</t>
    </rPh>
    <phoneticPr fontId="3"/>
  </si>
  <si>
    <t>経営理念•方針</t>
  </si>
  <si>
    <t>事業の動機•背景</t>
  </si>
  <si>
    <t>事業内容</t>
  </si>
  <si>
    <t>４　事業の概要</t>
    <phoneticPr fontId="3"/>
  </si>
  <si>
    <t>活用する地域資源 
(特産品、農林水産物、文化、自然等)</t>
    <phoneticPr fontId="3"/>
  </si>
  <si>
    <t>市場ニーズの把握
(把握方法)</t>
    <phoneticPr fontId="3"/>
  </si>
  <si>
    <t>事業の発展性・継続性</t>
  </si>
  <si>
    <t>事業の独創性</t>
  </si>
  <si>
    <t>事業に対する熱意</t>
  </si>
  <si>
    <t>1年目</t>
  </si>
  <si>
    <t>2年目</t>
  </si>
  <si>
    <t>3年目</t>
  </si>
  <si>
    <t>4年目</t>
  </si>
  <si>
    <t>5年目</t>
  </si>
  <si>
    <t>運営経費の 確保方法</t>
  </si>
  <si>
    <t>※必要に応じて行数を増やしてください。</t>
  </si>
  <si>
    <t>５　事業実施スケジュール</t>
    <phoneticPr fontId="3"/>
  </si>
  <si>
    <t>別紙１</t>
    <phoneticPr fontId="3"/>
  </si>
  <si>
    <t>様式第１号(第７条関係)</t>
    <phoneticPr fontId="3"/>
  </si>
  <si>
    <t>事業に対する知識、
経験の有無</t>
    <phoneticPr fontId="3"/>
  </si>
  <si>
    <t>事業の執行体制
(現在及び今後想定
される組織体制)</t>
    <phoneticPr fontId="3"/>
  </si>
  <si>
    <t>地域、行政等との
連携体制
(現在及び今後想定
される連携体制)</t>
    <phoneticPr fontId="3"/>
  </si>
  <si>
    <t>雇用の創出 
(雇用形態、
人数等)</t>
    <phoneticPr fontId="3"/>
  </si>
  <si>
    <t>地域の課題解決
(定住人口の増加、
空き家の活用、
地産地消等)</t>
    <phoneticPr fontId="3"/>
  </si>
  <si>
    <t>地域(住民)へ
もたらす波及効果</t>
    <phoneticPr fontId="3"/>
  </si>
  <si>
    <t>別紙２</t>
    <rPh sb="0" eb="2">
      <t>ベッシ</t>
    </rPh>
    <phoneticPr fontId="3"/>
  </si>
  <si>
    <t>概　算　収　支　予　算　書</t>
    <rPh sb="0" eb="1">
      <t>ガイ</t>
    </rPh>
    <rPh sb="2" eb="3">
      <t>サン</t>
    </rPh>
    <rPh sb="4" eb="5">
      <t>オサム</t>
    </rPh>
    <rPh sb="6" eb="7">
      <t>シ</t>
    </rPh>
    <rPh sb="8" eb="9">
      <t>ヨ</t>
    </rPh>
    <rPh sb="10" eb="11">
      <t>サン</t>
    </rPh>
    <rPh sb="12" eb="13">
      <t>ショ</t>
    </rPh>
    <phoneticPr fontId="3"/>
  </si>
  <si>
    <t>１　資金計画の策定方法</t>
    <rPh sb="2" eb="4">
      <t>シキン</t>
    </rPh>
    <rPh sb="4" eb="6">
      <t>ケイカク</t>
    </rPh>
    <rPh sb="7" eb="9">
      <t>サクテイ</t>
    </rPh>
    <rPh sb="9" eb="11">
      <t>ホウホウ</t>
    </rPh>
    <phoneticPr fontId="3"/>
  </si>
  <si>
    <t>□</t>
    <phoneticPr fontId="20"/>
  </si>
  <si>
    <t>事業を経営しておらず、新たに事業を立ち上げる事業である。</t>
    <phoneticPr fontId="20"/>
  </si>
  <si>
    <t>事業を経営しているが、新規事業であり、新規事業のみの資金計画である。</t>
    <phoneticPr fontId="20"/>
  </si>
  <si>
    <t>既存事業に、拡大する事業を合算して資金計画を策定している。</t>
    <phoneticPr fontId="20"/>
  </si>
  <si>
    <t>２　取引先・取引関係等</t>
    <rPh sb="2" eb="4">
      <t>トリヒキ</t>
    </rPh>
    <rPh sb="4" eb="5">
      <t>サキ</t>
    </rPh>
    <rPh sb="6" eb="8">
      <t>トリヒキ</t>
    </rPh>
    <rPh sb="8" eb="10">
      <t>カンケイ</t>
    </rPh>
    <rPh sb="10" eb="11">
      <t>トウ</t>
    </rPh>
    <phoneticPr fontId="3"/>
  </si>
  <si>
    <t>取引先名</t>
    <rPh sb="0" eb="2">
      <t>トリヒキ</t>
    </rPh>
    <rPh sb="2" eb="3">
      <t>サキ</t>
    </rPh>
    <rPh sb="3" eb="4">
      <t>メイ</t>
    </rPh>
    <phoneticPr fontId="3"/>
  </si>
  <si>
    <t>支払・回収条件</t>
    <rPh sb="0" eb="2">
      <t>シハライ</t>
    </rPh>
    <rPh sb="3" eb="5">
      <t>カイシュウ</t>
    </rPh>
    <rPh sb="5" eb="7">
      <t>ジョウケン</t>
    </rPh>
    <phoneticPr fontId="3"/>
  </si>
  <si>
    <t>商品・サービス内容</t>
    <rPh sb="0" eb="2">
      <t>ショウヒン</t>
    </rPh>
    <rPh sb="7" eb="9">
      <t>ナイヨウ</t>
    </rPh>
    <phoneticPr fontId="3"/>
  </si>
  <si>
    <t>仕入れ先</t>
    <rPh sb="0" eb="2">
      <t>シイ</t>
    </rPh>
    <rPh sb="3" eb="4">
      <t>サキ</t>
    </rPh>
    <phoneticPr fontId="3"/>
  </si>
  <si>
    <t>①</t>
    <phoneticPr fontId="20"/>
  </si>
  <si>
    <t>　　　日〆</t>
    <rPh sb="3" eb="4">
      <t>ニチ</t>
    </rPh>
    <phoneticPr fontId="3"/>
  </si>
  <si>
    <t>　　　日支払</t>
    <rPh sb="3" eb="4">
      <t>ニチ</t>
    </rPh>
    <rPh sb="4" eb="6">
      <t>シハライ</t>
    </rPh>
    <phoneticPr fontId="3"/>
  </si>
  <si>
    <t>②</t>
    <phoneticPr fontId="3"/>
  </si>
  <si>
    <t>③</t>
    <phoneticPr fontId="3"/>
  </si>
  <si>
    <t>④</t>
    <phoneticPr fontId="3"/>
  </si>
  <si>
    <t>販売先</t>
    <rPh sb="0" eb="2">
      <t>ハンバイ</t>
    </rPh>
    <rPh sb="2" eb="3">
      <t>サキ</t>
    </rPh>
    <phoneticPr fontId="3"/>
  </si>
  <si>
    <t>　　　日回収</t>
    <rPh sb="3" eb="4">
      <t>ニチ</t>
    </rPh>
    <rPh sb="4" eb="6">
      <t>カイシュウ</t>
    </rPh>
    <phoneticPr fontId="3"/>
  </si>
  <si>
    <t>３　必要な資金と調達の方法</t>
    <rPh sb="2" eb="4">
      <t>ヒツヨウ</t>
    </rPh>
    <rPh sb="5" eb="7">
      <t>シキン</t>
    </rPh>
    <rPh sb="8" eb="10">
      <t>チョウタツ</t>
    </rPh>
    <rPh sb="11" eb="13">
      <t>ホウホウ</t>
    </rPh>
    <phoneticPr fontId="3"/>
  </si>
  <si>
    <t>（単位：千円）</t>
    <rPh sb="1" eb="3">
      <t>タンイ</t>
    </rPh>
    <rPh sb="4" eb="6">
      <t>センエン</t>
    </rPh>
    <phoneticPr fontId="3"/>
  </si>
  <si>
    <t>必要な資金</t>
    <rPh sb="0" eb="2">
      <t>ヒツヨウ</t>
    </rPh>
    <rPh sb="3" eb="5">
      <t>シキン</t>
    </rPh>
    <phoneticPr fontId="3"/>
  </si>
  <si>
    <t>金額</t>
    <rPh sb="0" eb="2">
      <t>キンガク</t>
    </rPh>
    <phoneticPr fontId="3"/>
  </si>
  <si>
    <t>調達の方法</t>
    <rPh sb="0" eb="2">
      <t>チョウタツ</t>
    </rPh>
    <rPh sb="3" eb="5">
      <t>ホウホウ</t>
    </rPh>
    <phoneticPr fontId="3"/>
  </si>
  <si>
    <t>①　活動拠点・設備等に係る経費</t>
    <rPh sb="2" eb="4">
      <t>カツドウ</t>
    </rPh>
    <rPh sb="4" eb="6">
      <t>キョテン</t>
    </rPh>
    <rPh sb="7" eb="9">
      <t>セツビ</t>
    </rPh>
    <rPh sb="9" eb="10">
      <t>トウ</t>
    </rPh>
    <rPh sb="11" eb="12">
      <t>カカ</t>
    </rPh>
    <rPh sb="13" eb="15">
      <t>ケイヒ</t>
    </rPh>
    <phoneticPr fontId="3"/>
  </si>
  <si>
    <t>③　自己資金</t>
    <rPh sb="2" eb="4">
      <t>ジコ</t>
    </rPh>
    <rPh sb="4" eb="6">
      <t>シキン</t>
    </rPh>
    <phoneticPr fontId="3"/>
  </si>
  <si>
    <t>④　金融機関等からの借入（内訳・返済方法）</t>
    <rPh sb="2" eb="4">
      <t>キンユウ</t>
    </rPh>
    <rPh sb="4" eb="6">
      <t>キカン</t>
    </rPh>
    <rPh sb="6" eb="7">
      <t>トウ</t>
    </rPh>
    <rPh sb="10" eb="11">
      <t>カ</t>
    </rPh>
    <rPh sb="11" eb="12">
      <t>イ</t>
    </rPh>
    <rPh sb="13" eb="15">
      <t>ウチワケ</t>
    </rPh>
    <rPh sb="16" eb="18">
      <t>ヘンサイ</t>
    </rPh>
    <rPh sb="18" eb="20">
      <t>ホウホウ</t>
    </rPh>
    <phoneticPr fontId="3"/>
  </si>
  <si>
    <t>　　　　</t>
    <phoneticPr fontId="3"/>
  </si>
  <si>
    <t>①　小計</t>
    <rPh sb="2" eb="4">
      <t>ショウケイ</t>
    </rPh>
    <phoneticPr fontId="3"/>
  </si>
  <si>
    <t>④　小計</t>
    <rPh sb="2" eb="4">
      <t>ショウケイ</t>
    </rPh>
    <phoneticPr fontId="3"/>
  </si>
  <si>
    <t>②　商品仕入れ、経費支払資金等</t>
    <rPh sb="2" eb="4">
      <t>ショウヒン</t>
    </rPh>
    <rPh sb="4" eb="6">
      <t>シイ</t>
    </rPh>
    <rPh sb="8" eb="10">
      <t>ケイヒ</t>
    </rPh>
    <rPh sb="10" eb="12">
      <t>シハライ</t>
    </rPh>
    <rPh sb="12" eb="15">
      <t>シキンナド</t>
    </rPh>
    <phoneticPr fontId="3"/>
  </si>
  <si>
    <t>⑤　補助金</t>
    <rPh sb="2" eb="5">
      <t>ホジョキン</t>
    </rPh>
    <phoneticPr fontId="3"/>
  </si>
  <si>
    <t>⑥　その他</t>
    <rPh sb="4" eb="5">
      <t>タ</t>
    </rPh>
    <phoneticPr fontId="3"/>
  </si>
  <si>
    <t>②　小計</t>
    <rPh sb="2" eb="4">
      <t>ショウケイ</t>
    </rPh>
    <phoneticPr fontId="3"/>
  </si>
  <si>
    <t>⑥　小計</t>
    <rPh sb="2" eb="4">
      <t>ショウケイ</t>
    </rPh>
    <phoneticPr fontId="3"/>
  </si>
  <si>
    <t>必要資金の合計
（①+②）</t>
    <rPh sb="0" eb="2">
      <t>ヒツヨウ</t>
    </rPh>
    <rPh sb="2" eb="4">
      <t>シキン</t>
    </rPh>
    <rPh sb="5" eb="7">
      <t>ゴウケイ</t>
    </rPh>
    <phoneticPr fontId="3"/>
  </si>
  <si>
    <t>調達資金の合計
（③+④+⑤+⑥）</t>
    <rPh sb="0" eb="2">
      <t>チョウタツ</t>
    </rPh>
    <rPh sb="2" eb="4">
      <t>シキン</t>
    </rPh>
    <rPh sb="5" eb="7">
      <t>ゴウケイ</t>
    </rPh>
    <phoneticPr fontId="3"/>
  </si>
  <si>
    <t>４　開業後の資金計画</t>
    <rPh sb="2" eb="5">
      <t>カイギョウゴ</t>
    </rPh>
    <rPh sb="4" eb="5">
      <t>ゴ</t>
    </rPh>
    <rPh sb="6" eb="8">
      <t>シキン</t>
    </rPh>
    <rPh sb="8" eb="10">
      <t>ケイカク</t>
    </rPh>
    <phoneticPr fontId="3"/>
  </si>
  <si>
    <t>①売り上げ計画</t>
    <rPh sb="1" eb="2">
      <t>ウ</t>
    </rPh>
    <rPh sb="3" eb="4">
      <t>ア</t>
    </rPh>
    <rPh sb="5" eb="7">
      <t>ケイカク</t>
    </rPh>
    <phoneticPr fontId="3"/>
  </si>
  <si>
    <t>初年度</t>
    <rPh sb="0" eb="3">
      <t>ショネンド</t>
    </rPh>
    <phoneticPr fontId="3"/>
  </si>
  <si>
    <t>　</t>
    <phoneticPr fontId="3"/>
  </si>
  <si>
    <t>月</t>
    <rPh sb="0" eb="1">
      <t>ガツ</t>
    </rPh>
    <phoneticPr fontId="3"/>
  </si>
  <si>
    <t>半期計</t>
    <rPh sb="0" eb="2">
      <t>ハンキ</t>
    </rPh>
    <rPh sb="2" eb="3">
      <t>ケイ</t>
    </rPh>
    <phoneticPr fontId="3"/>
  </si>
  <si>
    <t>売上高</t>
    <rPh sb="0" eb="2">
      <t>ウリアゲ</t>
    </rPh>
    <rPh sb="2" eb="3">
      <t>ダカ</t>
    </rPh>
    <phoneticPr fontId="3"/>
  </si>
  <si>
    <t>売上総利益高</t>
    <rPh sb="0" eb="2">
      <t>ウリアゲ</t>
    </rPh>
    <rPh sb="2" eb="3">
      <t>ソウ</t>
    </rPh>
    <rPh sb="3" eb="5">
      <t>リエキ</t>
    </rPh>
    <rPh sb="5" eb="6">
      <t>ダカ</t>
    </rPh>
    <phoneticPr fontId="3"/>
  </si>
  <si>
    <t>年間計</t>
    <rPh sb="0" eb="2">
      <t>ネンカン</t>
    </rPh>
    <rPh sb="2" eb="3">
      <t>ケイ</t>
    </rPh>
    <phoneticPr fontId="3"/>
  </si>
  <si>
    <t>売上高、仕入高の根拠をご記入ください</t>
    <rPh sb="0" eb="2">
      <t>ウリアゲ</t>
    </rPh>
    <rPh sb="2" eb="3">
      <t>ダカ</t>
    </rPh>
    <rPh sb="4" eb="6">
      <t>シイ</t>
    </rPh>
    <rPh sb="6" eb="7">
      <t>ダカ</t>
    </rPh>
    <rPh sb="8" eb="10">
      <t>コンキョ</t>
    </rPh>
    <rPh sb="12" eb="14">
      <t>キニュウ</t>
    </rPh>
    <phoneticPr fontId="3"/>
  </si>
  <si>
    <t>②損益計画</t>
    <rPh sb="1" eb="3">
      <t>ソンエキ</t>
    </rPh>
    <rPh sb="3" eb="5">
      <t>ケイカク</t>
    </rPh>
    <phoneticPr fontId="3"/>
  </si>
  <si>
    <t>項目</t>
    <rPh sb="0" eb="2">
      <t>コウモク</t>
    </rPh>
    <phoneticPr fontId="3"/>
  </si>
  <si>
    <t>2年度</t>
    <rPh sb="1" eb="3">
      <t>ネンド</t>
    </rPh>
    <phoneticPr fontId="3"/>
  </si>
  <si>
    <t>3年度</t>
    <rPh sb="1" eb="3">
      <t>ネンド</t>
    </rPh>
    <phoneticPr fontId="3"/>
  </si>
  <si>
    <t>4年度</t>
    <rPh sb="1" eb="3">
      <t>ネンド</t>
    </rPh>
    <phoneticPr fontId="3"/>
  </si>
  <si>
    <t>5年度</t>
    <rPh sb="1" eb="3">
      <t>ネンド</t>
    </rPh>
    <phoneticPr fontId="3"/>
  </si>
  <si>
    <t>　年　月期</t>
    <rPh sb="1" eb="2">
      <t>ネン</t>
    </rPh>
    <rPh sb="3" eb="4">
      <t>ガツ</t>
    </rPh>
    <rPh sb="4" eb="5">
      <t>キ</t>
    </rPh>
    <phoneticPr fontId="3"/>
  </si>
  <si>
    <t>仕入高</t>
    <rPh sb="0" eb="2">
      <t>シイレ</t>
    </rPh>
    <rPh sb="2" eb="3">
      <t>ダカ</t>
    </rPh>
    <phoneticPr fontId="3"/>
  </si>
  <si>
    <t>売上総利益高（Ａ）</t>
    <rPh sb="0" eb="2">
      <t>ウリアゲ</t>
    </rPh>
    <rPh sb="2" eb="3">
      <t>ソウ</t>
    </rPh>
    <rPh sb="3" eb="5">
      <t>リエキ</t>
    </rPh>
    <rPh sb="5" eb="6">
      <t>ダカ</t>
    </rPh>
    <phoneticPr fontId="3"/>
  </si>
  <si>
    <t>人件費</t>
    <rPh sb="0" eb="3">
      <t>ジンケンヒ</t>
    </rPh>
    <phoneticPr fontId="3"/>
  </si>
  <si>
    <t>家賃</t>
    <rPh sb="0" eb="2">
      <t>ヤチン</t>
    </rPh>
    <phoneticPr fontId="3"/>
  </si>
  <si>
    <t>水道光熱費</t>
    <rPh sb="0" eb="2">
      <t>スイドウ</t>
    </rPh>
    <rPh sb="2" eb="5">
      <t>コウネツヒ</t>
    </rPh>
    <phoneticPr fontId="3"/>
  </si>
  <si>
    <t>広告宣伝費</t>
    <rPh sb="0" eb="2">
      <t>コウコク</t>
    </rPh>
    <rPh sb="2" eb="5">
      <t>センデンヒ</t>
    </rPh>
    <phoneticPr fontId="3"/>
  </si>
  <si>
    <t>その他</t>
    <rPh sb="2" eb="3">
      <t>タ</t>
    </rPh>
    <phoneticPr fontId="3"/>
  </si>
  <si>
    <t>支払利息</t>
    <rPh sb="0" eb="2">
      <t>シハライ</t>
    </rPh>
    <rPh sb="2" eb="4">
      <t>リソク</t>
    </rPh>
    <phoneticPr fontId="3"/>
  </si>
  <si>
    <t>減価償却費</t>
    <rPh sb="0" eb="2">
      <t>ゲンカ</t>
    </rPh>
    <rPh sb="2" eb="4">
      <t>ショウキャク</t>
    </rPh>
    <rPh sb="4" eb="5">
      <t>ヒ</t>
    </rPh>
    <phoneticPr fontId="3"/>
  </si>
  <si>
    <t>経費合計（Ｂ）</t>
    <rPh sb="0" eb="2">
      <t>ケイヒ</t>
    </rPh>
    <rPh sb="2" eb="4">
      <t>ゴウケイ</t>
    </rPh>
    <phoneticPr fontId="3"/>
  </si>
  <si>
    <t>利益高（Ａ）-（Ｂ）</t>
    <rPh sb="0" eb="2">
      <t>リエキ</t>
    </rPh>
    <rPh sb="2" eb="3">
      <t>ダカ</t>
    </rPh>
    <phoneticPr fontId="3"/>
  </si>
  <si>
    <t>③売上高、売上原価（仕入高）、経費の内訳</t>
    <rPh sb="1" eb="3">
      <t>ウリアゲ</t>
    </rPh>
    <rPh sb="3" eb="4">
      <t>ダカ</t>
    </rPh>
    <rPh sb="5" eb="7">
      <t>ウリアゲ</t>
    </rPh>
    <rPh sb="7" eb="9">
      <t>ゲンカ</t>
    </rPh>
    <rPh sb="10" eb="12">
      <t>シイレ</t>
    </rPh>
    <rPh sb="12" eb="13">
      <t>ダカ</t>
    </rPh>
    <rPh sb="15" eb="17">
      <t>ケイヒ</t>
    </rPh>
    <rPh sb="18" eb="20">
      <t>ウチワケ</t>
    </rPh>
    <phoneticPr fontId="3"/>
  </si>
  <si>
    <t>　月度</t>
    <rPh sb="1" eb="2">
      <t>ゲツ</t>
    </rPh>
    <rPh sb="2" eb="3">
      <t>ド</t>
    </rPh>
    <phoneticPr fontId="3"/>
  </si>
  <si>
    <t>千円</t>
    <rPh sb="0" eb="2">
      <t>センエン</t>
    </rPh>
    <phoneticPr fontId="3"/>
  </si>
  <si>
    <t>客単価(円）</t>
    <rPh sb="0" eb="3">
      <t>キャクタンカ</t>
    </rPh>
    <rPh sb="4" eb="5">
      <t>エン</t>
    </rPh>
    <phoneticPr fontId="3"/>
  </si>
  <si>
    <t>客数（人）</t>
    <rPh sb="0" eb="2">
      <t>キャクスウ</t>
    </rPh>
    <rPh sb="3" eb="4">
      <t>ニン</t>
    </rPh>
    <phoneticPr fontId="3"/>
  </si>
  <si>
    <t>営業日数</t>
    <rPh sb="0" eb="2">
      <t>エイギョウ</t>
    </rPh>
    <rPh sb="2" eb="4">
      <t>ニッスウ</t>
    </rPh>
    <phoneticPr fontId="3"/>
  </si>
  <si>
    <t>（Ａ）平日売上</t>
    <rPh sb="3" eb="5">
      <t>ヘイジツ</t>
    </rPh>
    <rPh sb="5" eb="7">
      <t>ウリアゲ</t>
    </rPh>
    <phoneticPr fontId="3"/>
  </si>
  <si>
    <t>＝</t>
    <phoneticPr fontId="3"/>
  </si>
  <si>
    <t>×</t>
    <phoneticPr fontId="3"/>
  </si>
  <si>
    <t>（Ｂ）土曜売上</t>
    <rPh sb="3" eb="5">
      <t>ドヨウ</t>
    </rPh>
    <rPh sb="5" eb="7">
      <t>ウリアゲ</t>
    </rPh>
    <phoneticPr fontId="3"/>
  </si>
  <si>
    <t>（Ｃ）日曜売上</t>
    <rPh sb="3" eb="5">
      <t>ニチヨウ</t>
    </rPh>
    <rPh sb="5" eb="7">
      <t>ウリアゲ</t>
    </rPh>
    <phoneticPr fontId="3"/>
  </si>
  <si>
    <t>売上原価</t>
    <rPh sb="0" eb="2">
      <t>ウリアゲ</t>
    </rPh>
    <rPh sb="2" eb="4">
      <t>ゲンカ</t>
    </rPh>
    <phoneticPr fontId="3"/>
  </si>
  <si>
    <t>経費総額</t>
    <rPh sb="0" eb="2">
      <t>ケイヒ</t>
    </rPh>
    <rPh sb="2" eb="4">
      <t>ソウガク</t>
    </rPh>
    <phoneticPr fontId="3"/>
  </si>
  <si>
    <t>（Ｆ）+（Ｇ）+（Ｈ）+（Ｉ）+（Ｊ）+（Ｋ）+（Ｌ）</t>
    <phoneticPr fontId="3"/>
  </si>
  <si>
    <t>（Ｆ）人件費</t>
    <rPh sb="3" eb="6">
      <t>ジンケンヒ</t>
    </rPh>
    <phoneticPr fontId="3"/>
  </si>
  <si>
    <t>（Ｄ）+（Ｅ）</t>
    <phoneticPr fontId="3"/>
  </si>
  <si>
    <t>月度給与</t>
    <rPh sb="0" eb="1">
      <t>ゲツ</t>
    </rPh>
    <rPh sb="1" eb="2">
      <t>ド</t>
    </rPh>
    <rPh sb="2" eb="4">
      <t>キュウヨ</t>
    </rPh>
    <phoneticPr fontId="3"/>
  </si>
  <si>
    <t>人数</t>
    <rPh sb="0" eb="1">
      <t>ニン</t>
    </rPh>
    <rPh sb="1" eb="2">
      <t>スウ</t>
    </rPh>
    <phoneticPr fontId="3"/>
  </si>
  <si>
    <t>（Ｄ）専従者</t>
    <rPh sb="3" eb="6">
      <t>センジュウシャ</t>
    </rPh>
    <phoneticPr fontId="3"/>
  </si>
  <si>
    <t>日給</t>
    <rPh sb="0" eb="2">
      <t>ニッキュウ</t>
    </rPh>
    <phoneticPr fontId="3"/>
  </si>
  <si>
    <t>延人数</t>
    <rPh sb="0" eb="2">
      <t>ノブト</t>
    </rPh>
    <rPh sb="1" eb="2">
      <t>ニン</t>
    </rPh>
    <rPh sb="2" eb="3">
      <t>スウ</t>
    </rPh>
    <phoneticPr fontId="3"/>
  </si>
  <si>
    <t>（Ｇ）家賃</t>
    <rPh sb="3" eb="5">
      <t>ヤチン</t>
    </rPh>
    <phoneticPr fontId="3"/>
  </si>
  <si>
    <t>（ガス）</t>
    <phoneticPr fontId="3"/>
  </si>
  <si>
    <t>（電気）</t>
    <rPh sb="1" eb="3">
      <t>デンキ</t>
    </rPh>
    <phoneticPr fontId="3"/>
  </si>
  <si>
    <t>（Ｉ）広告宣伝費</t>
    <rPh sb="3" eb="5">
      <t>コウコク</t>
    </rPh>
    <rPh sb="5" eb="8">
      <t>センデンヒ</t>
    </rPh>
    <phoneticPr fontId="3"/>
  </si>
  <si>
    <t>通信費</t>
    <rPh sb="0" eb="3">
      <t>ツウシンヒ</t>
    </rPh>
    <phoneticPr fontId="3"/>
  </si>
  <si>
    <t>消耗品費</t>
    <rPh sb="0" eb="2">
      <t>ショウモウ</t>
    </rPh>
    <rPh sb="2" eb="3">
      <t>ヒン</t>
    </rPh>
    <rPh sb="3" eb="4">
      <t>ヒ</t>
    </rPh>
    <phoneticPr fontId="3"/>
  </si>
  <si>
    <t>リース料金</t>
    <rPh sb="3" eb="5">
      <t>リョウキン</t>
    </rPh>
    <phoneticPr fontId="3"/>
  </si>
  <si>
    <t>車両費</t>
    <rPh sb="0" eb="2">
      <t>シャリョウ</t>
    </rPh>
    <rPh sb="2" eb="3">
      <t>ヒ</t>
    </rPh>
    <phoneticPr fontId="3"/>
  </si>
  <si>
    <t>社会保険</t>
    <rPh sb="0" eb="2">
      <t>シャカイ</t>
    </rPh>
    <rPh sb="2" eb="4">
      <t>ホケン</t>
    </rPh>
    <phoneticPr fontId="3"/>
  </si>
  <si>
    <t>租税公課</t>
    <rPh sb="0" eb="2">
      <t>ソゼイ</t>
    </rPh>
    <rPh sb="2" eb="3">
      <t>コウ</t>
    </rPh>
    <rPh sb="3" eb="4">
      <t>カ</t>
    </rPh>
    <phoneticPr fontId="3"/>
  </si>
  <si>
    <t>（Ｋ）支払利息</t>
    <rPh sb="3" eb="5">
      <t>シハライ</t>
    </rPh>
    <rPh sb="5" eb="7">
      <t>リソク</t>
    </rPh>
    <phoneticPr fontId="3"/>
  </si>
  <si>
    <t>年間償却額</t>
    <rPh sb="0" eb="2">
      <t>ネンカン</t>
    </rPh>
    <rPh sb="2" eb="5">
      <t>ショウキャクガク</t>
    </rPh>
    <phoneticPr fontId="3"/>
  </si>
  <si>
    <t>（Ｌ）減価償却費</t>
    <rPh sb="3" eb="5">
      <t>ゲンカ</t>
    </rPh>
    <rPh sb="5" eb="7">
      <t>ショウキャク</t>
    </rPh>
    <rPh sb="7" eb="8">
      <t>ヒ</t>
    </rPh>
    <phoneticPr fontId="3"/>
  </si>
  <si>
    <t>÷</t>
    <phoneticPr fontId="3"/>
  </si>
  <si>
    <t>12ヶ月</t>
    <rPh sb="3" eb="4">
      <t>ゲツ</t>
    </rPh>
    <phoneticPr fontId="3"/>
  </si>
  <si>
    <t>☑</t>
    <phoneticPr fontId="20"/>
  </si>
  <si>
    <r>
      <t>①　</t>
    </r>
    <r>
      <rPr>
        <sz val="11"/>
        <color theme="4" tint="-0.249977111117893"/>
        <rFont val="BIZ UD明朝 Medium"/>
        <family val="1"/>
        <charset val="128"/>
      </rPr>
      <t>□□</t>
    </r>
    <phoneticPr fontId="3"/>
  </si>
  <si>
    <t>山口市○〇</t>
    <rPh sb="0" eb="3">
      <t>ヤマグチシ</t>
    </rPh>
    <phoneticPr fontId="20"/>
  </si>
  <si>
    <r>
      <t>　</t>
    </r>
    <r>
      <rPr>
        <sz val="11"/>
        <color theme="4" tint="-0.249977111117893"/>
        <rFont val="BIZ UD明朝 Medium"/>
        <family val="1"/>
        <charset val="128"/>
      </rPr>
      <t>15</t>
    </r>
    <r>
      <rPr>
        <sz val="11"/>
        <color theme="1"/>
        <rFont val="BIZ UD明朝 Medium"/>
        <family val="1"/>
        <charset val="128"/>
      </rPr>
      <t>日〆</t>
    </r>
    <rPh sb="3" eb="4">
      <t>ニチ</t>
    </rPh>
    <phoneticPr fontId="3"/>
  </si>
  <si>
    <r>
      <t>　</t>
    </r>
    <r>
      <rPr>
        <sz val="11"/>
        <color theme="4" tint="-0.249977111117893"/>
        <rFont val="BIZ UD明朝 Medium"/>
        <family val="1"/>
        <charset val="128"/>
      </rPr>
      <t>30</t>
    </r>
    <r>
      <rPr>
        <sz val="11"/>
        <color theme="1"/>
        <rFont val="BIZ UD明朝 Medium"/>
        <family val="1"/>
        <charset val="128"/>
      </rPr>
      <t>日支払</t>
    </r>
    <rPh sb="3" eb="4">
      <t>ニチ</t>
    </rPh>
    <rPh sb="4" eb="6">
      <t>シハライ</t>
    </rPh>
    <phoneticPr fontId="3"/>
  </si>
  <si>
    <t>　△△</t>
    <phoneticPr fontId="20"/>
  </si>
  <si>
    <r>
      <t>①　</t>
    </r>
    <r>
      <rPr>
        <sz val="11"/>
        <color theme="4" tint="-0.249977111117893"/>
        <rFont val="BIZ UD明朝 Medium"/>
        <family val="1"/>
        <charset val="128"/>
      </rPr>
      <t>◇◇</t>
    </r>
    <phoneticPr fontId="3"/>
  </si>
  <si>
    <r>
      <rPr>
        <sz val="11"/>
        <color theme="4" tint="-0.249977111117893"/>
        <rFont val="BIZ UD明朝 Medium"/>
        <family val="1"/>
        <charset val="128"/>
      </rPr>
      <t>　30</t>
    </r>
    <r>
      <rPr>
        <sz val="11"/>
        <color theme="1"/>
        <rFont val="BIZ UD明朝 Medium"/>
        <family val="1"/>
        <charset val="128"/>
      </rPr>
      <t>日〆</t>
    </r>
    <rPh sb="3" eb="4">
      <t>ニチ</t>
    </rPh>
    <phoneticPr fontId="3"/>
  </si>
  <si>
    <r>
      <t>　　</t>
    </r>
    <r>
      <rPr>
        <sz val="11"/>
        <color theme="4" tint="-0.249977111117893"/>
        <rFont val="BIZ UD明朝 Medium"/>
        <family val="1"/>
        <charset val="128"/>
      </rPr>
      <t>15</t>
    </r>
    <r>
      <rPr>
        <sz val="11"/>
        <color theme="1"/>
        <rFont val="BIZ UD明朝 Medium"/>
        <family val="1"/>
        <charset val="128"/>
      </rPr>
      <t>日回収</t>
    </r>
    <rPh sb="4" eb="5">
      <t>ニチ</t>
    </rPh>
    <rPh sb="5" eb="7">
      <t>カイシュウ</t>
    </rPh>
    <phoneticPr fontId="3"/>
  </si>
  <si>
    <t>　〇〇</t>
    <phoneticPr fontId="20"/>
  </si>
  <si>
    <t>空き家取得費</t>
    <rPh sb="0" eb="1">
      <t>ア</t>
    </rPh>
    <rPh sb="2" eb="3">
      <t>ヤ</t>
    </rPh>
    <rPh sb="3" eb="5">
      <t>シュトク</t>
    </rPh>
    <rPh sb="5" eb="6">
      <t>ヒ</t>
    </rPh>
    <phoneticPr fontId="20"/>
  </si>
  <si>
    <t>空き家改修費</t>
    <rPh sb="0" eb="1">
      <t>ア</t>
    </rPh>
    <rPh sb="2" eb="3">
      <t>ヤ</t>
    </rPh>
    <rPh sb="3" eb="5">
      <t>カイシュウ</t>
    </rPh>
    <rPh sb="5" eb="6">
      <t>ヒ</t>
    </rPh>
    <phoneticPr fontId="20"/>
  </si>
  <si>
    <t>〇〇銀行（返済方法：10年償還）</t>
    <rPh sb="2" eb="4">
      <t>ギンコウ</t>
    </rPh>
    <rPh sb="5" eb="7">
      <t>ヘンサイ</t>
    </rPh>
    <rPh sb="7" eb="9">
      <t>ホウホウ</t>
    </rPh>
    <rPh sb="12" eb="13">
      <t>ネン</t>
    </rPh>
    <rPh sb="13" eb="15">
      <t>ショウカン</t>
    </rPh>
    <phoneticPr fontId="3"/>
  </si>
  <si>
    <t>○○機器購入費</t>
    <rPh sb="2" eb="4">
      <t>キキ</t>
    </rPh>
    <rPh sb="4" eb="6">
      <t>コウニュウ</t>
    </rPh>
    <rPh sb="6" eb="7">
      <t>ヒ</t>
    </rPh>
    <phoneticPr fontId="20"/>
  </si>
  <si>
    <t>人件費他</t>
    <rPh sb="0" eb="3">
      <t>ジンケンヒ</t>
    </rPh>
    <rPh sb="3" eb="4">
      <t>ホカ</t>
    </rPh>
    <phoneticPr fontId="20"/>
  </si>
  <si>
    <t>クラウドファンディング</t>
    <phoneticPr fontId="3"/>
  </si>
  <si>
    <t>4月</t>
    <rPh sb="1" eb="2">
      <t>ガツ</t>
    </rPh>
    <phoneticPr fontId="3"/>
  </si>
  <si>
    <r>
      <rPr>
        <sz val="11"/>
        <color theme="4" tint="-0.249977111117893"/>
        <rFont val="BIZ UD明朝 Medium"/>
        <family val="1"/>
        <charset val="128"/>
      </rPr>
      <t>5月</t>
    </r>
    <r>
      <rPr>
        <sz val="11"/>
        <color theme="1"/>
        <rFont val="BIZ UD明朝 Medium"/>
        <family val="1"/>
        <charset val="128"/>
      </rPr>
      <t/>
    </r>
  </si>
  <si>
    <r>
      <rPr>
        <sz val="11"/>
        <color theme="4" tint="-0.249977111117893"/>
        <rFont val="BIZ UD明朝 Medium"/>
        <family val="1"/>
        <charset val="128"/>
      </rPr>
      <t>6月</t>
    </r>
    <r>
      <rPr>
        <sz val="11"/>
        <color theme="1"/>
        <rFont val="BIZ UD明朝 Medium"/>
        <family val="1"/>
        <charset val="128"/>
      </rPr>
      <t/>
    </r>
  </si>
  <si>
    <r>
      <rPr>
        <sz val="11"/>
        <color theme="4" tint="-0.249977111117893"/>
        <rFont val="BIZ UD明朝 Medium"/>
        <family val="1"/>
        <charset val="128"/>
      </rPr>
      <t>7月</t>
    </r>
    <r>
      <rPr>
        <sz val="11"/>
        <color theme="1"/>
        <rFont val="BIZ UD明朝 Medium"/>
        <family val="1"/>
        <charset val="128"/>
      </rPr>
      <t/>
    </r>
  </si>
  <si>
    <r>
      <rPr>
        <sz val="11"/>
        <color theme="4" tint="-0.249977111117893"/>
        <rFont val="BIZ UD明朝 Medium"/>
        <family val="1"/>
        <charset val="128"/>
      </rPr>
      <t>8月</t>
    </r>
    <r>
      <rPr>
        <sz val="11"/>
        <color theme="1"/>
        <rFont val="BIZ UD明朝 Medium"/>
        <family val="1"/>
        <charset val="128"/>
      </rPr>
      <t/>
    </r>
  </si>
  <si>
    <r>
      <rPr>
        <sz val="11"/>
        <color theme="4" tint="-0.249977111117893"/>
        <rFont val="BIZ UD明朝 Medium"/>
        <family val="1"/>
        <charset val="128"/>
      </rPr>
      <t>9月</t>
    </r>
    <r>
      <rPr>
        <sz val="11"/>
        <color theme="1"/>
        <rFont val="BIZ UD明朝 Medium"/>
        <family val="1"/>
        <charset val="128"/>
      </rPr>
      <t/>
    </r>
  </si>
  <si>
    <t>10月</t>
    <rPh sb="2" eb="3">
      <t>ガツ</t>
    </rPh>
    <phoneticPr fontId="20"/>
  </si>
  <si>
    <t>11月</t>
  </si>
  <si>
    <t>12月</t>
  </si>
  <si>
    <t>1月</t>
  </si>
  <si>
    <t>2月</t>
  </si>
  <si>
    <t>3月</t>
  </si>
  <si>
    <t>　１日当たり、仕入れ掛率を30％と想定</t>
    <rPh sb="2" eb="3">
      <t>ニチ</t>
    </rPh>
    <rPh sb="3" eb="4">
      <t>ア</t>
    </rPh>
    <rPh sb="7" eb="9">
      <t>シイ</t>
    </rPh>
    <rPh sb="10" eb="12">
      <t>カケリツ</t>
    </rPh>
    <rPh sb="17" eb="19">
      <t>ソウテイ</t>
    </rPh>
    <phoneticPr fontId="20"/>
  </si>
  <si>
    <r>
      <rPr>
        <sz val="9"/>
        <color theme="4" tint="-0.249977111117893"/>
        <rFont val="BIZ UD明朝 Medium"/>
        <family val="1"/>
        <charset val="128"/>
      </rPr>
      <t>〇</t>
    </r>
    <r>
      <rPr>
        <sz val="9"/>
        <color indexed="8"/>
        <rFont val="BIZ UD明朝 Medium"/>
        <family val="1"/>
        <charset val="128"/>
      </rPr>
      <t>年</t>
    </r>
    <r>
      <rPr>
        <sz val="9"/>
        <color theme="4" tint="-0.249977111117893"/>
        <rFont val="BIZ UD明朝 Medium"/>
        <family val="1"/>
        <charset val="128"/>
      </rPr>
      <t>〇</t>
    </r>
    <r>
      <rPr>
        <sz val="9"/>
        <color indexed="8"/>
        <rFont val="BIZ UD明朝 Medium"/>
        <family val="1"/>
        <charset val="128"/>
      </rPr>
      <t>月期</t>
    </r>
    <rPh sb="1" eb="2">
      <t>ネン</t>
    </rPh>
    <rPh sb="3" eb="4">
      <t>ガツ</t>
    </rPh>
    <rPh sb="4" eb="5">
      <t>キ</t>
    </rPh>
    <phoneticPr fontId="3"/>
  </si>
  <si>
    <t>融資返済</t>
    <rPh sb="0" eb="2">
      <t>ユウシ</t>
    </rPh>
    <rPh sb="2" eb="4">
      <t>ヘンサイ</t>
    </rPh>
    <phoneticPr fontId="20"/>
  </si>
  <si>
    <t>別紙3</t>
  </si>
  <si>
    <t>誓　　約　　書</t>
    <phoneticPr fontId="3"/>
  </si>
  <si>
    <t>　事業を実施するに当たり、以下のことを誓約します。</t>
    <phoneticPr fontId="3"/>
  </si>
  <si>
    <t>１　事業開始後、５年以上継続して実施する意思があります。</t>
    <phoneticPr fontId="3"/>
  </si>
  <si>
    <t>２　この事業は、社会貢献等の目的を持って実施しようとするものです。</t>
    <phoneticPr fontId="3"/>
  </si>
  <si>
    <t>３　政治活動及び宗教活動を目的とするものではありません。</t>
    <phoneticPr fontId="3"/>
  </si>
  <si>
    <t>４　山口市暴力団排除条例第２条第１号及び第２号に規定する暴カ団員等ではありません。</t>
    <phoneticPr fontId="3"/>
  </si>
  <si>
    <t>５　山口市又は関係機関の広報活動について協力します。</t>
    <phoneticPr fontId="3"/>
  </si>
  <si>
    <t>住　所</t>
    <phoneticPr fontId="3"/>
  </si>
  <si>
    <t>氏　名</t>
    <rPh sb="0" eb="1">
      <t>シ</t>
    </rPh>
    <rPh sb="2" eb="3">
      <t>メイ</t>
    </rPh>
    <phoneticPr fontId="3"/>
  </si>
  <si>
    <r>
      <t>　　　法人以外でも、</t>
    </r>
    <r>
      <rPr>
        <u/>
        <sz val="6"/>
        <rFont val="BIZ UDP明朝 Medium"/>
        <family val="1"/>
        <charset val="128"/>
      </rPr>
      <t>本人(代表者)が手書きしない場合</t>
    </r>
    <r>
      <rPr>
        <sz val="6"/>
        <rFont val="BIZ UDP明朝 Medium"/>
        <family val="1"/>
        <charset val="128"/>
      </rPr>
      <t>は、記名押印してください。</t>
    </r>
    <phoneticPr fontId="3"/>
  </si>
  <si>
    <r>
      <t>(※)</t>
    </r>
    <r>
      <rPr>
        <u/>
        <sz val="7"/>
        <rFont val="BIZ UDP明朝 Medium"/>
        <family val="1"/>
        <charset val="128"/>
      </rPr>
      <t>法人の場合</t>
    </r>
    <r>
      <rPr>
        <sz val="7"/>
        <rFont val="BIZ UDP明朝 Medium"/>
        <family val="1"/>
        <charset val="128"/>
      </rPr>
      <t>は、記名押印してください。</t>
    </r>
  </si>
  <si>
    <r>
      <t>　　　法人以外でも、</t>
    </r>
    <r>
      <rPr>
        <u/>
        <sz val="7"/>
        <rFont val="BIZ UDP明朝 Medium"/>
        <family val="1"/>
        <charset val="128"/>
      </rPr>
      <t>本人(代表者)が手書きしない場合</t>
    </r>
    <r>
      <rPr>
        <sz val="7"/>
        <rFont val="BIZ UDP明朝 Medium"/>
        <family val="1"/>
        <charset val="128"/>
      </rPr>
      <t>は、記名押印してください。</t>
    </r>
    <phoneticPr fontId="3"/>
  </si>
  <si>
    <t>６　第三者(補助対象物件の所有者を含む)との間に紛争が生じた場合は、自らの責任において
　　解決します。</t>
    <phoneticPr fontId="3"/>
  </si>
  <si>
    <t>　平日：１日当たり18千円、土日祝日：１日当たり56千円の売上を想定</t>
    <rPh sb="1" eb="3">
      <t>ヘイジツ</t>
    </rPh>
    <rPh sb="5" eb="6">
      <t>ニチ</t>
    </rPh>
    <rPh sb="6" eb="7">
      <t>ア</t>
    </rPh>
    <rPh sb="11" eb="13">
      <t>センエン</t>
    </rPh>
    <rPh sb="14" eb="16">
      <t>ドニチ</t>
    </rPh>
    <rPh sb="16" eb="18">
      <t>シュクジツ</t>
    </rPh>
    <rPh sb="20" eb="21">
      <t>ニチ</t>
    </rPh>
    <rPh sb="21" eb="22">
      <t>ア</t>
    </rPh>
    <rPh sb="26" eb="28">
      <t>センエン</t>
    </rPh>
    <rPh sb="29" eb="31">
      <t>ウリアゲ</t>
    </rPh>
    <rPh sb="32" eb="34">
      <t>ソウテイ</t>
    </rPh>
    <phoneticPr fontId="20"/>
  </si>
  <si>
    <t>現　状</t>
    <phoneticPr fontId="3"/>
  </si>
  <si>
    <t>活動拠点となる場所
 (住所　施設名等)</t>
    <phoneticPr fontId="3"/>
  </si>
  <si>
    <t>□個人事業　　　　　　　　　□法人(　　　　　　　　　　) 
□有限責任事業組合　　　□その他(　　　　　　　　　)</t>
    <phoneticPr fontId="3"/>
  </si>
  <si>
    <t>地域外の方　　　名 
達成時期(　年　月頃)</t>
    <rPh sb="2" eb="3">
      <t>ガイ</t>
    </rPh>
    <phoneticPr fontId="3"/>
  </si>
  <si>
    <t>経済波及効果
 (生産量、消費量
の増加等)</t>
    <phoneticPr fontId="3"/>
  </si>
  <si>
    <t>人件費</t>
    <rPh sb="0" eb="3">
      <t>ジンケンヒ</t>
    </rPh>
    <phoneticPr fontId="3"/>
  </si>
  <si>
    <t>運転資金(補助対象
経費を除く)</t>
    <phoneticPr fontId="3"/>
  </si>
  <si>
    <t>ビジネスを通じて
地域活性化に
資する内容</t>
    <phoneticPr fontId="3"/>
  </si>
  <si>
    <t>地域資源の入手方法
(募集、買収、賃貸借、
契約、協定)</t>
    <phoneticPr fontId="3"/>
  </si>
  <si>
    <t>設備
資金</t>
    <rPh sb="0" eb="2">
      <t>セツビ</t>
    </rPh>
    <rPh sb="3" eb="5">
      <t>シキン</t>
    </rPh>
    <phoneticPr fontId="3"/>
  </si>
  <si>
    <t>運転
資金</t>
    <rPh sb="0" eb="2">
      <t>ウンテン</t>
    </rPh>
    <rPh sb="3" eb="5">
      <t>シキン</t>
    </rPh>
    <phoneticPr fontId="3"/>
  </si>
  <si>
    <t>売上高、仕入高の根拠をご記入ください。</t>
    <rPh sb="0" eb="2">
      <t>ウリアゲ</t>
    </rPh>
    <rPh sb="2" eb="3">
      <t>ダカ</t>
    </rPh>
    <rPh sb="4" eb="6">
      <t>シイ</t>
    </rPh>
    <rPh sb="6" eb="7">
      <t>ダカ</t>
    </rPh>
    <rPh sb="8" eb="10">
      <t>コンキョ</t>
    </rPh>
    <rPh sb="12" eb="14">
      <t>キニュウ</t>
    </rPh>
    <phoneticPr fontId="3"/>
  </si>
  <si>
    <t>仕入高</t>
    <rPh sb="0" eb="2">
      <t>シイレ</t>
    </rPh>
    <rPh sb="2" eb="3">
      <t>タカ</t>
    </rPh>
    <phoneticPr fontId="3"/>
  </si>
  <si>
    <t>（例：1日当たり、仕入れ掛率等）</t>
    <rPh sb="1" eb="2">
      <t>レイ</t>
    </rPh>
    <rPh sb="3" eb="5">
      <t>イチニチ</t>
    </rPh>
    <rPh sb="5" eb="6">
      <t>ア</t>
    </rPh>
    <rPh sb="9" eb="11">
      <t>シイレ</t>
    </rPh>
    <rPh sb="12" eb="14">
      <t>カケリツ</t>
    </rPh>
    <rPh sb="14" eb="15">
      <t>ナド</t>
    </rPh>
    <phoneticPr fontId="3"/>
  </si>
  <si>
    <t>（例：1日当たり、会員一人当たり等）</t>
    <rPh sb="1" eb="2">
      <t>レイ</t>
    </rPh>
    <rPh sb="3" eb="5">
      <t>イチニチ</t>
    </rPh>
    <rPh sb="5" eb="6">
      <t>ア</t>
    </rPh>
    <rPh sb="9" eb="11">
      <t>カイイン</t>
    </rPh>
    <rPh sb="11" eb="13">
      <t>ヒトリ</t>
    </rPh>
    <rPh sb="13" eb="14">
      <t>ア</t>
    </rPh>
    <rPh sb="16" eb="17">
      <t>ナド</t>
    </rPh>
    <phoneticPr fontId="3"/>
  </si>
  <si>
    <t>（Ａ）+（Ｂ）+（Ｃ）＝ ①</t>
    <phoneticPr fontId="3"/>
  </si>
  <si>
    <t>％　②</t>
    <phoneticPr fontId="3"/>
  </si>
  <si>
    <t>（Ｈ）水道光熱費</t>
    <rPh sb="3" eb="5">
      <t>スイドウ</t>
    </rPh>
    <rPh sb="5" eb="8">
      <t>コウネツヒ</t>
    </rPh>
    <phoneticPr fontId="3"/>
  </si>
  <si>
    <t>（Ｊ）その他</t>
    <rPh sb="5" eb="6">
      <t>タ</t>
    </rPh>
    <phoneticPr fontId="3"/>
  </si>
  <si>
    <t>（Ｅ）パート・アルバイト</t>
  </si>
  <si>
    <t>（水道）</t>
    <rPh sb="1" eb="3">
      <t>スイドウ</t>
    </rPh>
    <phoneticPr fontId="3"/>
  </si>
  <si>
    <t>① ×（100 - ②）÷ 100</t>
    <phoneticPr fontId="3"/>
  </si>
  <si>
    <t>仕入高</t>
    <rPh sb="0" eb="2">
      <t>シイ</t>
    </rPh>
    <rPh sb="2" eb="3">
      <t>タカ</t>
    </rPh>
    <phoneticPr fontId="3"/>
  </si>
  <si>
    <r>
      <t>申請者(団体等の場合は代表者)は、以下の誓約書へ署名してください。
なお、以下の誓約書は、</t>
    </r>
    <r>
      <rPr>
        <u/>
        <sz val="12"/>
        <rFont val="BIZ UDP明朝 Medium"/>
        <family val="1"/>
        <charset val="128"/>
      </rPr>
      <t>山口市で厳重に管理し、一般には公開しません。</t>
    </r>
    <phoneticPr fontId="3"/>
  </si>
  <si>
    <t>山口市長　様</t>
    <phoneticPr fontId="3"/>
  </si>
  <si>
    <t>２　補助対象経費及び補助金額</t>
    <phoneticPr fontId="3"/>
  </si>
  <si>
    <r>
      <rPr>
        <b/>
        <sz val="11"/>
        <rFont val="BIZ UDP明朝 Medium"/>
        <family val="1"/>
        <charset val="128"/>
      </rPr>
      <t>総事業費(税込)　　</t>
    </r>
    <r>
      <rPr>
        <sz val="8"/>
        <rFont val="BIZ UDP明朝 Medium"/>
        <family val="1"/>
        <charset val="128"/>
      </rPr>
      <t>(A)+(B)+(C)</t>
    </r>
    <phoneticPr fontId="3"/>
  </si>
  <si>
    <t>※必要に応じて行を挿入してください。</t>
    <phoneticPr fontId="3"/>
  </si>
  <si>
    <r>
      <rPr>
        <b/>
        <sz val="11"/>
        <rFont val="BIZ UDP明朝 Medium"/>
        <family val="1"/>
        <charset val="128"/>
      </rPr>
      <t>活動拠点取得費に係る補助金額</t>
    </r>
    <r>
      <rPr>
        <sz val="11"/>
        <rFont val="BIZ UDP明朝 Medium"/>
        <family val="1"/>
        <charset val="128"/>
      </rPr>
      <t xml:space="preserve">
</t>
    </r>
    <r>
      <rPr>
        <sz val="7"/>
        <rFont val="BIZ UDP明朝 Medium"/>
        <family val="1"/>
        <charset val="128"/>
      </rPr>
      <t xml:space="preserve"> </t>
    </r>
    <r>
      <rPr>
        <sz val="7.5"/>
        <rFont val="BIZ UDP明朝 Medium"/>
        <family val="1"/>
        <charset val="128"/>
      </rPr>
      <t>補助対象者の住所と活動拠点の所在地が同一地域の場合　：　(a)×補助率2/3 (補助上限額300万円)
上記以外の場合　：　(a) ×補助率1/2 (補助上限額200万円)</t>
    </r>
    <rPh sb="8" eb="9">
      <t>カカ</t>
    </rPh>
    <rPh sb="39" eb="41">
      <t>バアイ</t>
    </rPh>
    <phoneticPr fontId="3"/>
  </si>
  <si>
    <r>
      <rPr>
        <b/>
        <sz val="11"/>
        <rFont val="BIZ UDP明朝 Medium"/>
        <family val="1"/>
        <charset val="128"/>
      </rPr>
      <t>活動拠点整備費他に係る補助金額</t>
    </r>
    <r>
      <rPr>
        <sz val="11"/>
        <rFont val="BIZ UDP明朝 Medium"/>
        <family val="1"/>
        <charset val="128"/>
      </rPr>
      <t xml:space="preserve">
</t>
    </r>
    <r>
      <rPr>
        <sz val="7.5"/>
        <rFont val="BIZ UDP明朝 Medium"/>
        <family val="1"/>
        <charset val="128"/>
      </rPr>
      <t xml:space="preserve"> (b) ×補助率2/3 (補助上限額300万円)</t>
    </r>
    <rPh sb="9" eb="10">
      <t>カカ</t>
    </rPh>
    <phoneticPr fontId="3"/>
  </si>
  <si>
    <t>補助対象事業の
実施スケジュール</t>
    <rPh sb="0" eb="2">
      <t>ホジョ</t>
    </rPh>
    <rPh sb="2" eb="4">
      <t>タイショウ</t>
    </rPh>
    <rPh sb="4" eb="6">
      <t>ジギョウ</t>
    </rPh>
    <rPh sb="8" eb="10">
      <t>ジッシ</t>
    </rPh>
    <phoneticPr fontId="3"/>
  </si>
  <si>
    <t>事業開始後
の事業計画
(自立性・
将来性)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</si>
</sst>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0"/>
      <name val="Arial"/>
    </font>
    <font>
      <sz val="11"/>
      <color theme="1"/>
      <name val="游ゴシック"/>
      <family val="2"/>
      <charset val="128"/>
      <scheme val="minor"/>
    </font>
    <font>
      <sz val="10"/>
      <name val="Arial"/>
    </font>
    <font>
      <sz val="6"/>
      <name val="ＭＳ Ｐゴシック"/>
      <family val="3"/>
      <charset val="128"/>
    </font>
    <font>
      <b/>
      <sz val="11"/>
      <name val="BIZ UDP明朝 Medium"/>
      <family val="1"/>
      <charset val="128"/>
    </font>
    <font>
      <sz val="10"/>
      <name val="BIZ UDP明朝 Medium"/>
      <family val="1"/>
      <charset val="128"/>
    </font>
    <font>
      <sz val="11"/>
      <name val="BIZ UDP明朝 Medium"/>
      <family val="1"/>
      <charset val="128"/>
    </font>
    <font>
      <sz val="8"/>
      <name val="BIZ UDP明朝 Medium"/>
      <family val="1"/>
      <charset val="128"/>
    </font>
    <font>
      <sz val="6"/>
      <name val="BIZ UDP明朝 Medium"/>
      <family val="1"/>
      <charset val="128"/>
    </font>
    <font>
      <u/>
      <sz val="6"/>
      <name val="BIZ UDP明朝 Medium"/>
      <family val="1"/>
      <charset val="128"/>
    </font>
    <font>
      <sz val="14"/>
      <name val="BIZ UDP明朝 Medium"/>
      <family val="1"/>
      <charset val="128"/>
    </font>
    <font>
      <sz val="7"/>
      <name val="BIZ UDP明朝 Medium"/>
      <family val="1"/>
      <charset val="128"/>
    </font>
    <font>
      <sz val="7.5"/>
      <name val="BIZ UDP明朝 Medium"/>
      <family val="1"/>
      <charset val="128"/>
    </font>
    <font>
      <sz val="11"/>
      <color theme="0" tint="-0.249977111117893"/>
      <name val="BIZ UDP明朝 Medium"/>
      <family val="1"/>
      <charset val="128"/>
    </font>
    <font>
      <sz val="11"/>
      <color rgb="FFC00000"/>
      <name val="BIZ UDP明朝 Medium"/>
      <family val="1"/>
      <charset val="128"/>
    </font>
    <font>
      <sz val="11"/>
      <color theme="1"/>
      <name val="游ゴシック"/>
      <family val="3"/>
      <charset val="128"/>
      <scheme val="minor"/>
    </font>
    <font>
      <sz val="11"/>
      <name val="BIZ UD明朝 Medium"/>
      <family val="1"/>
      <charset val="128"/>
    </font>
    <font>
      <sz val="16"/>
      <name val="BIZ UD明朝 Medium"/>
      <family val="1"/>
      <charset val="128"/>
    </font>
    <font>
      <sz val="12"/>
      <name val="BIZ UD明朝 Medium"/>
      <family val="1"/>
      <charset val="128"/>
    </font>
    <font>
      <sz val="14"/>
      <name val="BIZ UD明朝 Medium"/>
      <family val="1"/>
      <charset val="128"/>
    </font>
    <font>
      <sz val="6"/>
      <name val="游ゴシック"/>
      <family val="2"/>
      <charset val="128"/>
      <scheme val="minor"/>
    </font>
    <font>
      <b/>
      <sz val="11"/>
      <name val="BIZ UD明朝 Medium"/>
      <family val="1"/>
      <charset val="128"/>
    </font>
    <font>
      <sz val="11"/>
      <color indexed="8"/>
      <name val="ＭＳ Ｐゴシック"/>
      <family val="3"/>
      <charset val="128"/>
    </font>
    <font>
      <sz val="8"/>
      <name val="BIZ UD明朝 Medium"/>
      <family val="1"/>
      <charset val="128"/>
    </font>
    <font>
      <sz val="11"/>
      <color indexed="8"/>
      <name val="BIZ UD明朝 Medium"/>
      <family val="1"/>
      <charset val="128"/>
    </font>
    <font>
      <sz val="8"/>
      <color indexed="8"/>
      <name val="BIZ UD明朝 Medium"/>
      <family val="1"/>
      <charset val="128"/>
    </font>
    <font>
      <sz val="11"/>
      <color theme="1"/>
      <name val="BIZ UD明朝 Medium"/>
      <family val="1"/>
      <charset val="128"/>
    </font>
    <font>
      <sz val="9"/>
      <name val="BIZ UD明朝 Medium"/>
      <family val="1"/>
      <charset val="128"/>
    </font>
    <font>
      <b/>
      <sz val="9"/>
      <color indexed="10"/>
      <name val="ＭＳ Ｐゴシック"/>
      <family val="3"/>
      <charset val="128"/>
    </font>
    <font>
      <sz val="9"/>
      <color indexed="81"/>
      <name val="ＭＳ Ｐゴシック"/>
      <family val="3"/>
      <charset val="128"/>
    </font>
    <font>
      <sz val="16"/>
      <color indexed="8"/>
      <name val="BIZ UD明朝 Medium"/>
      <family val="1"/>
      <charset val="128"/>
    </font>
    <font>
      <sz val="12"/>
      <color indexed="8"/>
      <name val="BIZ UD明朝 Medium"/>
      <family val="1"/>
      <charset val="128"/>
    </font>
    <font>
      <sz val="14"/>
      <color theme="4" tint="-0.249977111117893"/>
      <name val="BIZ UD明朝 Medium"/>
      <family val="1"/>
      <charset val="128"/>
    </font>
    <font>
      <sz val="14"/>
      <color indexed="8"/>
      <name val="BIZ UD明朝 Medium"/>
      <family val="1"/>
      <charset val="128"/>
    </font>
    <font>
      <sz val="11"/>
      <color theme="4" tint="-0.249977111117893"/>
      <name val="BIZ UD明朝 Medium"/>
      <family val="1"/>
      <charset val="128"/>
    </font>
    <font>
      <b/>
      <sz val="12"/>
      <color indexed="8"/>
      <name val="BIZ UD明朝 Medium"/>
      <family val="1"/>
      <charset val="128"/>
    </font>
    <font>
      <b/>
      <sz val="11"/>
      <color theme="1"/>
      <name val="BIZ UD明朝 Medium"/>
      <family val="1"/>
      <charset val="128"/>
    </font>
    <font>
      <b/>
      <sz val="11"/>
      <color indexed="8"/>
      <name val="BIZ UD明朝 Medium"/>
      <family val="1"/>
      <charset val="128"/>
    </font>
    <font>
      <b/>
      <sz val="11"/>
      <color theme="4" tint="-0.249977111117893"/>
      <name val="BIZ UD明朝 Medium"/>
      <family val="1"/>
      <charset val="128"/>
    </font>
    <font>
      <b/>
      <sz val="10"/>
      <color theme="4" tint="-0.249977111117893"/>
      <name val="BIZ UD明朝 Medium"/>
      <family val="1"/>
      <charset val="128"/>
    </font>
    <font>
      <sz val="9"/>
      <color indexed="8"/>
      <name val="BIZ UD明朝 Medium"/>
      <family val="1"/>
      <charset val="128"/>
    </font>
    <font>
      <sz val="9"/>
      <color theme="4" tint="-0.249977111117893"/>
      <name val="BIZ UD明朝 Medium"/>
      <family val="1"/>
      <charset val="128"/>
    </font>
    <font>
      <sz val="8"/>
      <color theme="4" tint="-0.249977111117893"/>
      <name val="BIZ UD明朝 Medium"/>
      <family val="1"/>
      <charset val="128"/>
    </font>
    <font>
      <u/>
      <sz val="7"/>
      <name val="BIZ UDP明朝 Medium"/>
      <family val="1"/>
      <charset val="128"/>
    </font>
    <font>
      <sz val="10"/>
      <name val="BIZ UD明朝 Medium"/>
      <family val="1"/>
      <charset val="128"/>
    </font>
    <font>
      <sz val="10.5"/>
      <name val="BIZ UDP明朝 Medium"/>
      <family val="1"/>
      <charset val="128"/>
    </font>
    <font>
      <sz val="8"/>
      <color theme="1"/>
      <name val="BIZ UD明朝 Medium"/>
      <family val="1"/>
      <charset val="128"/>
    </font>
    <font>
      <sz val="12"/>
      <name val="BIZ UDP明朝 Medium"/>
      <family val="1"/>
      <charset val="128"/>
    </font>
    <font>
      <u/>
      <sz val="12"/>
      <name val="BIZ UDP明朝 Medium"/>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77">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top/>
      <bottom style="medium">
        <color auto="1"/>
      </bottom>
      <diagonal/>
    </border>
    <border>
      <left/>
      <right/>
      <top style="medium">
        <color auto="1"/>
      </top>
      <bottom/>
      <diagonal/>
    </border>
    <border>
      <left/>
      <right/>
      <top/>
      <bottom style="medium">
        <color auto="1"/>
      </bottom>
      <diagonal/>
    </border>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auto="1"/>
      </bottom>
      <diagonal/>
    </border>
    <border>
      <left/>
      <right style="thin">
        <color auto="1"/>
      </right>
      <top/>
      <bottom style="thin">
        <color auto="1"/>
      </bottom>
      <diagonal/>
    </border>
    <border>
      <left/>
      <right/>
      <top style="thin">
        <color indexed="64"/>
      </top>
      <bottom/>
      <diagonal/>
    </border>
    <border>
      <left style="thin">
        <color indexed="64"/>
      </left>
      <right/>
      <top style="thin">
        <color indexed="64"/>
      </top>
      <bottom/>
      <diagonal/>
    </border>
    <border>
      <left/>
      <right style="thin">
        <color auto="1"/>
      </right>
      <top style="thin">
        <color indexed="64"/>
      </top>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5" fillId="0" borderId="23"/>
    <xf numFmtId="38" fontId="1" fillId="0" borderId="23" applyFont="0" applyFill="0" applyBorder="0" applyAlignment="0" applyProtection="0">
      <alignment vertical="center"/>
    </xf>
    <xf numFmtId="38" fontId="22" fillId="0" borderId="23" applyFont="0" applyFill="0" applyBorder="0" applyAlignment="0" applyProtection="0">
      <alignment vertical="center"/>
    </xf>
  </cellStyleXfs>
  <cellXfs count="428">
    <xf numFmtId="0" fontId="0" fillId="0" borderId="0" xfId="0">
      <alignment vertical="center"/>
    </xf>
    <xf numFmtId="0" fontId="5" fillId="0" borderId="0" xfId="0" applyFont="1">
      <alignment vertical="center"/>
    </xf>
    <xf numFmtId="0" fontId="6" fillId="0" borderId="2" xfId="0" applyFont="1" applyBorder="1" applyAlignment="1">
      <alignment vertical="top"/>
    </xf>
    <xf numFmtId="0" fontId="6" fillId="0" borderId="1" xfId="0" applyFont="1" applyBorder="1" applyAlignment="1">
      <alignment vertical="top"/>
    </xf>
    <xf numFmtId="0" fontId="6" fillId="0" borderId="1" xfId="0" applyFont="1" applyBorder="1" applyAlignment="1">
      <alignment horizontal="right" vertical="center"/>
    </xf>
    <xf numFmtId="0" fontId="6" fillId="0" borderId="1" xfId="0" applyFont="1" applyBorder="1">
      <alignment vertical="center"/>
    </xf>
    <xf numFmtId="0" fontId="6" fillId="0" borderId="24" xfId="0" applyFont="1" applyBorder="1" applyAlignment="1">
      <alignment horizontal="center" vertical="center"/>
    </xf>
    <xf numFmtId="58" fontId="6" fillId="0" borderId="2" xfId="0" applyNumberFormat="1" applyFont="1" applyBorder="1" applyAlignment="1">
      <alignment horizontal="right" vertical="center"/>
    </xf>
    <xf numFmtId="0" fontId="6" fillId="0" borderId="0" xfId="0" applyFont="1">
      <alignment vertical="center"/>
    </xf>
    <xf numFmtId="0" fontId="6" fillId="0" borderId="24" xfId="0" applyFont="1" applyBorder="1" applyAlignment="1">
      <alignment horizontal="left" vertical="center"/>
    </xf>
    <xf numFmtId="0" fontId="6" fillId="0" borderId="24" xfId="0" applyFont="1" applyBorder="1" applyAlignment="1">
      <alignment horizontal="left" vertical="center" wrapText="1"/>
    </xf>
    <xf numFmtId="0" fontId="6" fillId="0" borderId="0" xfId="0" applyFont="1" applyAlignment="1">
      <alignment horizontal="center" vertical="center"/>
    </xf>
    <xf numFmtId="0" fontId="6" fillId="0" borderId="15" xfId="0" applyFont="1" applyBorder="1" applyAlignment="1">
      <alignment vertical="center" wrapText="1"/>
    </xf>
    <xf numFmtId="0" fontId="6" fillId="0" borderId="23" xfId="0" applyFont="1" applyBorder="1" applyAlignment="1">
      <alignment vertical="center" wrapText="1"/>
    </xf>
    <xf numFmtId="0" fontId="6" fillId="0" borderId="23" xfId="0" applyFont="1" applyBorder="1">
      <alignment vertical="center"/>
    </xf>
    <xf numFmtId="0" fontId="6" fillId="0" borderId="15" xfId="0" applyFont="1" applyBorder="1">
      <alignment vertical="center"/>
    </xf>
    <xf numFmtId="0" fontId="6" fillId="0" borderId="16" xfId="0" applyFont="1" applyBorder="1" applyAlignment="1">
      <alignment horizontal="right" vertical="center"/>
    </xf>
    <xf numFmtId="0" fontId="6" fillId="0" borderId="24" xfId="0" applyFont="1" applyBorder="1" applyAlignment="1">
      <alignment horizontal="center" vertical="center" wrapText="1"/>
    </xf>
    <xf numFmtId="38" fontId="6" fillId="0" borderId="24" xfId="1" applyFont="1" applyBorder="1" applyAlignment="1">
      <alignment horizontal="right" vertical="center"/>
    </xf>
    <xf numFmtId="0" fontId="13" fillId="0" borderId="0" xfId="0" applyFont="1">
      <alignment vertical="center"/>
    </xf>
    <xf numFmtId="0" fontId="14" fillId="0" borderId="0" xfId="0" applyFont="1">
      <alignment vertical="center"/>
    </xf>
    <xf numFmtId="0" fontId="6" fillId="4" borderId="29" xfId="0" applyFont="1" applyFill="1" applyBorder="1" applyAlignment="1">
      <alignment horizontal="left" vertical="center"/>
    </xf>
    <xf numFmtId="38" fontId="6" fillId="4" borderId="29" xfId="1" applyFont="1" applyFill="1" applyBorder="1" applyAlignment="1">
      <alignment horizontal="right" vertical="center"/>
    </xf>
    <xf numFmtId="0" fontId="6" fillId="4" borderId="30" xfId="0" applyFont="1" applyFill="1" applyBorder="1" applyAlignment="1">
      <alignment horizontal="left" vertical="center"/>
    </xf>
    <xf numFmtId="38" fontId="6" fillId="4" borderId="30" xfId="1" applyFont="1" applyFill="1" applyBorder="1" applyAlignment="1">
      <alignment horizontal="right" vertical="center"/>
    </xf>
    <xf numFmtId="38" fontId="6" fillId="0" borderId="17" xfId="1" applyFont="1" applyBorder="1" applyAlignment="1">
      <alignment horizontal="right" vertical="center"/>
    </xf>
    <xf numFmtId="0" fontId="6" fillId="0" borderId="23" xfId="0" applyFont="1" applyBorder="1" applyAlignment="1">
      <alignment horizontal="left" vertical="center"/>
    </xf>
    <xf numFmtId="0" fontId="6" fillId="0" borderId="23" xfId="0" applyFont="1" applyBorder="1" applyAlignment="1">
      <alignment horizontal="left" vertical="center" wrapText="1"/>
    </xf>
    <xf numFmtId="0" fontId="6" fillId="3" borderId="24" xfId="0" applyFont="1" applyFill="1" applyBorder="1" applyAlignment="1">
      <alignment horizontal="center" vertical="center" wrapText="1"/>
    </xf>
    <xf numFmtId="0" fontId="6" fillId="3" borderId="24" xfId="0" applyFont="1" applyFill="1" applyBorder="1" applyAlignment="1">
      <alignment horizontal="center" vertical="center"/>
    </xf>
    <xf numFmtId="0" fontId="16" fillId="0" borderId="23" xfId="2" applyFont="1" applyAlignment="1">
      <alignment vertical="center"/>
    </xf>
    <xf numFmtId="0" fontId="18" fillId="0" borderId="23" xfId="2" applyFont="1" applyAlignment="1">
      <alignment vertical="center"/>
    </xf>
    <xf numFmtId="0" fontId="17" fillId="0" borderId="23" xfId="2" applyFont="1" applyAlignment="1">
      <alignment horizontal="center" vertical="center"/>
    </xf>
    <xf numFmtId="0" fontId="19" fillId="0" borderId="23" xfId="2" applyFont="1" applyAlignment="1">
      <alignment horizontal="center" vertical="center"/>
    </xf>
    <xf numFmtId="0" fontId="16" fillId="0" borderId="24" xfId="2" applyFont="1" applyBorder="1" applyAlignment="1">
      <alignment vertical="center"/>
    </xf>
    <xf numFmtId="0" fontId="16" fillId="0" borderId="44" xfId="2" applyFont="1" applyBorder="1" applyAlignment="1">
      <alignment horizontal="right" vertical="center"/>
    </xf>
    <xf numFmtId="0" fontId="16" fillId="0" borderId="45" xfId="2" applyFont="1" applyBorder="1" applyAlignment="1">
      <alignment horizontal="right" vertical="center"/>
    </xf>
    <xf numFmtId="0" fontId="16" fillId="0" borderId="47" xfId="2" applyFont="1" applyBorder="1" applyAlignment="1">
      <alignment horizontal="right" vertical="center"/>
    </xf>
    <xf numFmtId="0" fontId="16" fillId="0" borderId="48" xfId="2" applyFont="1" applyBorder="1" applyAlignment="1">
      <alignment horizontal="right" vertical="center"/>
    </xf>
    <xf numFmtId="0" fontId="16" fillId="0" borderId="50" xfId="2" applyFont="1" applyBorder="1" applyAlignment="1">
      <alignment horizontal="right" vertical="center"/>
    </xf>
    <xf numFmtId="0" fontId="16" fillId="0" borderId="51" xfId="2" applyFont="1" applyBorder="1" applyAlignment="1">
      <alignment horizontal="right" vertical="center"/>
    </xf>
    <xf numFmtId="0" fontId="16" fillId="0" borderId="23" xfId="2" applyFont="1" applyAlignment="1">
      <alignment horizontal="center" vertical="center"/>
    </xf>
    <xf numFmtId="0" fontId="16" fillId="0" borderId="23" xfId="2" applyFont="1" applyAlignment="1">
      <alignment horizontal="right" vertical="center"/>
    </xf>
    <xf numFmtId="0" fontId="16" fillId="0" borderId="24" xfId="2" applyFont="1" applyBorder="1" applyAlignment="1">
      <alignment horizontal="right" vertical="center"/>
    </xf>
    <xf numFmtId="0" fontId="16" fillId="0" borderId="24" xfId="2" applyFont="1" applyBorder="1" applyAlignment="1">
      <alignment horizontal="center" vertical="center"/>
    </xf>
    <xf numFmtId="38" fontId="16" fillId="0" borderId="24" xfId="4" applyFont="1" applyBorder="1" applyAlignment="1">
      <alignment vertical="center"/>
    </xf>
    <xf numFmtId="0" fontId="23" fillId="0" borderId="24" xfId="2" applyFont="1" applyBorder="1" applyAlignment="1">
      <alignment horizontal="center" vertical="center" shrinkToFit="1"/>
    </xf>
    <xf numFmtId="0" fontId="16" fillId="0" borderId="29" xfId="2" applyFont="1" applyBorder="1" applyAlignment="1">
      <alignment horizontal="center" vertical="center"/>
    </xf>
    <xf numFmtId="0" fontId="23" fillId="0" borderId="39" xfId="2" applyFont="1" applyBorder="1" applyAlignment="1">
      <alignment vertical="center"/>
    </xf>
    <xf numFmtId="0" fontId="16" fillId="0" borderId="38" xfId="2" applyFont="1" applyBorder="1" applyAlignment="1">
      <alignment vertical="center"/>
    </xf>
    <xf numFmtId="0" fontId="16" fillId="0" borderId="40" xfId="2" applyFont="1" applyBorder="1" applyAlignment="1">
      <alignment vertical="center"/>
    </xf>
    <xf numFmtId="0" fontId="16" fillId="0" borderId="34" xfId="2" applyFont="1" applyBorder="1" applyAlignment="1">
      <alignment horizontal="center" vertical="center"/>
    </xf>
    <xf numFmtId="0" fontId="16" fillId="0" borderId="30" xfId="2" applyFont="1" applyBorder="1" applyAlignment="1">
      <alignment horizontal="center" vertical="center"/>
    </xf>
    <xf numFmtId="0" fontId="25" fillId="0" borderId="39" xfId="2" applyFont="1" applyBorder="1" applyAlignment="1">
      <alignment vertical="center"/>
    </xf>
    <xf numFmtId="0" fontId="26" fillId="0" borderId="38" xfId="2" applyFont="1" applyBorder="1" applyAlignment="1">
      <alignment vertical="center"/>
    </xf>
    <xf numFmtId="0" fontId="26" fillId="0" borderId="40" xfId="2" applyFont="1" applyBorder="1" applyAlignment="1">
      <alignment vertical="center"/>
    </xf>
    <xf numFmtId="0" fontId="16" fillId="0" borderId="19" xfId="2" applyFont="1" applyBorder="1" applyAlignment="1">
      <alignment horizontal="center" vertical="center"/>
    </xf>
    <xf numFmtId="0" fontId="16" fillId="0" borderId="21" xfId="2" applyFont="1" applyBorder="1" applyAlignment="1">
      <alignment horizontal="center" vertical="center"/>
    </xf>
    <xf numFmtId="0" fontId="16" fillId="0" borderId="62" xfId="2" applyFont="1" applyBorder="1" applyAlignment="1">
      <alignment horizontal="center" vertical="center"/>
    </xf>
    <xf numFmtId="0" fontId="16" fillId="0" borderId="63" xfId="2" applyFont="1" applyBorder="1" applyAlignment="1">
      <alignment horizontal="center" vertical="center"/>
    </xf>
    <xf numFmtId="0" fontId="16" fillId="0" borderId="64" xfId="2" applyFont="1" applyBorder="1" applyAlignment="1">
      <alignment horizontal="center" vertical="center"/>
    </xf>
    <xf numFmtId="0" fontId="16" fillId="0" borderId="65" xfId="2" applyFont="1" applyBorder="1" applyAlignment="1">
      <alignment horizontal="center" vertical="center"/>
    </xf>
    <xf numFmtId="0" fontId="16" fillId="0" borderId="66" xfId="2" applyFont="1" applyBorder="1" applyAlignment="1">
      <alignment horizontal="center" vertical="center"/>
    </xf>
    <xf numFmtId="0" fontId="16" fillId="0" borderId="67" xfId="2" applyFont="1" applyBorder="1" applyAlignment="1">
      <alignment horizontal="center" vertical="center"/>
    </xf>
    <xf numFmtId="0" fontId="27" fillId="0" borderId="68" xfId="2" applyFont="1" applyBorder="1" applyAlignment="1">
      <alignment horizontal="center" vertical="center" shrinkToFit="1"/>
    </xf>
    <xf numFmtId="0" fontId="16" fillId="0" borderId="18" xfId="2" applyFont="1" applyBorder="1" applyAlignment="1">
      <alignment vertical="center"/>
    </xf>
    <xf numFmtId="38" fontId="16" fillId="0" borderId="30" xfId="4" applyFont="1" applyBorder="1" applyAlignment="1">
      <alignment vertical="center"/>
    </xf>
    <xf numFmtId="38" fontId="16" fillId="0" borderId="69" xfId="4" applyFont="1" applyBorder="1" applyAlignment="1">
      <alignment vertical="center"/>
    </xf>
    <xf numFmtId="38" fontId="16" fillId="0" borderId="70" xfId="4" applyFont="1" applyBorder="1" applyAlignment="1">
      <alignment vertical="center"/>
    </xf>
    <xf numFmtId="0" fontId="21" fillId="0" borderId="65" xfId="2" applyFont="1" applyBorder="1" applyAlignment="1">
      <alignment vertical="center"/>
    </xf>
    <xf numFmtId="0" fontId="21" fillId="0" borderId="66" xfId="2" applyFont="1" applyBorder="1" applyAlignment="1">
      <alignment horizontal="center" vertical="center"/>
    </xf>
    <xf numFmtId="0" fontId="21" fillId="0" borderId="67" xfId="2" applyFont="1" applyBorder="1" applyAlignment="1">
      <alignment horizontal="center" vertical="center"/>
    </xf>
    <xf numFmtId="38" fontId="16" fillId="0" borderId="71" xfId="4" applyFont="1" applyBorder="1" applyAlignment="1">
      <alignment vertical="center"/>
    </xf>
    <xf numFmtId="38" fontId="16" fillId="0" borderId="53" xfId="4" applyFont="1" applyBorder="1" applyAlignment="1">
      <alignment vertical="center"/>
    </xf>
    <xf numFmtId="0" fontId="16" fillId="0" borderId="36" xfId="2" applyFont="1" applyBorder="1" applyAlignment="1">
      <alignment vertical="center"/>
    </xf>
    <xf numFmtId="0" fontId="16" fillId="0" borderId="37" xfId="2" applyFont="1" applyBorder="1" applyAlignment="1">
      <alignment vertical="center"/>
    </xf>
    <xf numFmtId="0" fontId="16" fillId="0" borderId="25" xfId="2" applyFont="1" applyBorder="1" applyAlignment="1">
      <alignment vertical="center"/>
    </xf>
    <xf numFmtId="0" fontId="16" fillId="0" borderId="27" xfId="2" applyFont="1" applyBorder="1" applyAlignment="1">
      <alignment vertical="center"/>
    </xf>
    <xf numFmtId="38" fontId="16" fillId="0" borderId="72" xfId="4" applyFont="1" applyBorder="1" applyAlignment="1">
      <alignment vertical="center"/>
    </xf>
    <xf numFmtId="0" fontId="21" fillId="0" borderId="20" xfId="2" applyFont="1" applyBorder="1" applyAlignment="1">
      <alignment vertical="center"/>
    </xf>
    <xf numFmtId="0" fontId="21" fillId="0" borderId="22" xfId="2" applyFont="1" applyBorder="1" applyAlignment="1">
      <alignment horizontal="center" vertical="center"/>
    </xf>
    <xf numFmtId="0" fontId="21" fillId="0" borderId="73" xfId="2" applyFont="1" applyBorder="1" applyAlignment="1">
      <alignment horizontal="center" vertical="center"/>
    </xf>
    <xf numFmtId="38" fontId="16" fillId="0" borderId="74" xfId="3" applyFont="1" applyBorder="1" applyAlignment="1">
      <alignment vertical="center"/>
    </xf>
    <xf numFmtId="38" fontId="16" fillId="0" borderId="75" xfId="3" applyFont="1" applyBorder="1" applyAlignment="1">
      <alignment vertical="center"/>
    </xf>
    <xf numFmtId="0" fontId="21" fillId="0" borderId="23" xfId="2" applyFont="1" applyAlignment="1">
      <alignment vertical="center"/>
    </xf>
    <xf numFmtId="38" fontId="21" fillId="0" borderId="17" xfId="4" applyFont="1" applyBorder="1" applyAlignment="1">
      <alignment vertical="center"/>
    </xf>
    <xf numFmtId="0" fontId="23" fillId="0" borderId="23" xfId="2" applyFont="1" applyAlignment="1">
      <alignment vertical="center"/>
    </xf>
    <xf numFmtId="0" fontId="23" fillId="0" borderId="23" xfId="2" applyFont="1" applyAlignment="1">
      <alignment horizontal="center" vertical="center"/>
    </xf>
    <xf numFmtId="0" fontId="23" fillId="0" borderId="23" xfId="2" applyFont="1" applyAlignment="1">
      <alignment vertical="center" shrinkToFit="1"/>
    </xf>
    <xf numFmtId="38" fontId="16" fillId="0" borderId="23" xfId="4" applyFont="1" applyAlignment="1">
      <alignment vertical="center"/>
    </xf>
    <xf numFmtId="40" fontId="16" fillId="0" borderId="24" xfId="4" applyNumberFormat="1" applyFont="1" applyBorder="1" applyAlignment="1">
      <alignment vertical="center"/>
    </xf>
    <xf numFmtId="38" fontId="16" fillId="0" borderId="17" xfId="4" applyFont="1" applyBorder="1" applyAlignment="1">
      <alignment vertical="center"/>
    </xf>
    <xf numFmtId="0" fontId="16" fillId="0" borderId="26" xfId="2" applyFont="1" applyBorder="1" applyAlignment="1">
      <alignment vertical="center"/>
    </xf>
    <xf numFmtId="0" fontId="23" fillId="0" borderId="26" xfId="2" applyFont="1" applyBorder="1" applyAlignment="1">
      <alignment horizontal="center" vertical="center"/>
    </xf>
    <xf numFmtId="0" fontId="23" fillId="0" borderId="23" xfId="2" applyFont="1" applyAlignment="1">
      <alignment horizontal="right" vertical="center"/>
    </xf>
    <xf numFmtId="0" fontId="16" fillId="0" borderId="61" xfId="2" applyFont="1" applyBorder="1" applyAlignment="1">
      <alignment vertical="center"/>
    </xf>
    <xf numFmtId="0" fontId="26" fillId="0" borderId="23" xfId="2" applyFont="1" applyAlignment="1">
      <alignment vertical="center"/>
    </xf>
    <xf numFmtId="0" fontId="31" fillId="0" borderId="23" xfId="2" applyFont="1" applyAlignment="1">
      <alignment vertical="center"/>
    </xf>
    <xf numFmtId="0" fontId="30" fillId="0" borderId="23" xfId="2" applyFont="1" applyAlignment="1">
      <alignment horizontal="center" vertical="center"/>
    </xf>
    <xf numFmtId="0" fontId="32" fillId="0" borderId="23" xfId="2" applyFont="1" applyAlignment="1">
      <alignment horizontal="center" vertical="center"/>
    </xf>
    <xf numFmtId="0" fontId="33" fillId="0" borderId="23" xfId="2" applyFont="1" applyAlignment="1">
      <alignment horizontal="center" vertical="center"/>
    </xf>
    <xf numFmtId="0" fontId="26" fillId="0" borderId="24" xfId="2" applyFont="1" applyBorder="1" applyAlignment="1">
      <alignment vertical="center"/>
    </xf>
    <xf numFmtId="0" fontId="26" fillId="0" borderId="44" xfId="2" applyFont="1" applyBorder="1" applyAlignment="1">
      <alignment horizontal="right" vertical="center"/>
    </xf>
    <xf numFmtId="0" fontId="26" fillId="0" borderId="45" xfId="2" applyFont="1" applyBorder="1" applyAlignment="1">
      <alignment horizontal="right" vertical="center"/>
    </xf>
    <xf numFmtId="0" fontId="26" fillId="0" borderId="47" xfId="2" applyFont="1" applyBorder="1" applyAlignment="1">
      <alignment horizontal="right" vertical="center"/>
    </xf>
    <xf numFmtId="0" fontId="26" fillId="0" borderId="48" xfId="2" applyFont="1" applyBorder="1" applyAlignment="1">
      <alignment horizontal="right" vertical="center"/>
    </xf>
    <xf numFmtId="0" fontId="26" fillId="0" borderId="50" xfId="2" applyFont="1" applyBorder="1" applyAlignment="1">
      <alignment horizontal="right" vertical="center"/>
    </xf>
    <xf numFmtId="0" fontId="26" fillId="0" borderId="51" xfId="2" applyFont="1" applyBorder="1" applyAlignment="1">
      <alignment horizontal="right" vertical="center"/>
    </xf>
    <xf numFmtId="0" fontId="26" fillId="0" borderId="23" xfId="2" applyFont="1" applyAlignment="1">
      <alignment horizontal="center" vertical="center"/>
    </xf>
    <xf numFmtId="0" fontId="26" fillId="0" borderId="23" xfId="2" applyFont="1" applyAlignment="1">
      <alignment horizontal="right" vertical="center"/>
    </xf>
    <xf numFmtId="0" fontId="35" fillId="0" borderId="23" xfId="2" applyFont="1" applyAlignment="1">
      <alignment vertical="center"/>
    </xf>
    <xf numFmtId="0" fontId="34" fillId="0" borderId="24" xfId="2" applyFont="1" applyBorder="1" applyAlignment="1">
      <alignment horizontal="right" vertical="center"/>
    </xf>
    <xf numFmtId="0" fontId="26" fillId="0" borderId="24" xfId="2" applyFont="1" applyBorder="1" applyAlignment="1">
      <alignment horizontal="right" vertical="center"/>
    </xf>
    <xf numFmtId="0" fontId="26" fillId="0" borderId="24" xfId="2" applyFont="1" applyBorder="1" applyAlignment="1">
      <alignment horizontal="center" vertical="center"/>
    </xf>
    <xf numFmtId="38" fontId="34" fillId="0" borderId="24" xfId="4" applyFont="1" applyBorder="1" applyAlignment="1">
      <alignment vertical="center"/>
    </xf>
    <xf numFmtId="0" fontId="25" fillId="0" borderId="24" xfId="2" applyFont="1" applyBorder="1" applyAlignment="1">
      <alignment horizontal="center" vertical="center" shrinkToFit="1"/>
    </xf>
    <xf numFmtId="0" fontId="26" fillId="0" borderId="29" xfId="2" applyFont="1" applyBorder="1" applyAlignment="1">
      <alignment horizontal="center" vertical="center"/>
    </xf>
    <xf numFmtId="0" fontId="26" fillId="0" borderId="34" xfId="2" applyFont="1" applyBorder="1" applyAlignment="1">
      <alignment horizontal="center" vertical="center"/>
    </xf>
    <xf numFmtId="0" fontId="26" fillId="0" borderId="30" xfId="2" applyFont="1" applyBorder="1" applyAlignment="1">
      <alignment horizontal="center" vertical="center"/>
    </xf>
    <xf numFmtId="0" fontId="26" fillId="0" borderId="19" xfId="2" applyFont="1" applyBorder="1" applyAlignment="1">
      <alignment horizontal="center" vertical="center"/>
    </xf>
    <xf numFmtId="0" fontId="26" fillId="0" borderId="21" xfId="2" applyFont="1" applyBorder="1" applyAlignment="1">
      <alignment horizontal="center" vertical="center"/>
    </xf>
    <xf numFmtId="0" fontId="26" fillId="0" borderId="62" xfId="2" applyFont="1" applyBorder="1" applyAlignment="1">
      <alignment horizontal="center" vertical="center"/>
    </xf>
    <xf numFmtId="0" fontId="26" fillId="0" borderId="63" xfId="2" applyFont="1" applyBorder="1" applyAlignment="1">
      <alignment horizontal="center" vertical="center"/>
    </xf>
    <xf numFmtId="0" fontId="26" fillId="0" borderId="64" xfId="2" applyFont="1" applyBorder="1" applyAlignment="1">
      <alignment horizontal="center" vertical="center"/>
    </xf>
    <xf numFmtId="0" fontId="26" fillId="0" borderId="65" xfId="2" applyFont="1" applyBorder="1" applyAlignment="1">
      <alignment horizontal="center" vertical="center"/>
    </xf>
    <xf numFmtId="0" fontId="26" fillId="0" borderId="66" xfId="2" applyFont="1" applyBorder="1" applyAlignment="1">
      <alignment horizontal="center" vertical="center"/>
    </xf>
    <xf numFmtId="0" fontId="26" fillId="0" borderId="67" xfId="2" applyFont="1" applyBorder="1" applyAlignment="1">
      <alignment horizontal="center" vertical="center"/>
    </xf>
    <xf numFmtId="0" fontId="40" fillId="0" borderId="68" xfId="2" applyFont="1" applyBorder="1" applyAlignment="1">
      <alignment horizontal="center" vertical="center" shrinkToFit="1"/>
    </xf>
    <xf numFmtId="0" fontId="40" fillId="0" borderId="76" xfId="2" applyFont="1" applyBorder="1" applyAlignment="1">
      <alignment horizontal="center" vertical="center" shrinkToFit="1"/>
    </xf>
    <xf numFmtId="0" fontId="26" fillId="0" borderId="18" xfId="2" applyFont="1" applyBorder="1" applyAlignment="1">
      <alignment vertical="center"/>
    </xf>
    <xf numFmtId="0" fontId="26" fillId="0" borderId="30" xfId="2" applyFont="1" applyBorder="1" applyAlignment="1">
      <alignment horizontal="left" vertical="center"/>
    </xf>
    <xf numFmtId="38" fontId="34" fillId="0" borderId="30" xfId="4" applyFont="1" applyBorder="1" applyAlignment="1">
      <alignment vertical="center"/>
    </xf>
    <xf numFmtId="38" fontId="34" fillId="0" borderId="69" xfId="4" applyFont="1" applyBorder="1" applyAlignment="1">
      <alignment vertical="center"/>
    </xf>
    <xf numFmtId="0" fontId="26" fillId="0" borderId="24" xfId="2" applyFont="1" applyBorder="1" applyAlignment="1">
      <alignment horizontal="left" vertical="center"/>
    </xf>
    <xf numFmtId="38" fontId="34" fillId="0" borderId="70" xfId="4" applyFont="1" applyBorder="1" applyAlignment="1">
      <alignment vertical="center"/>
    </xf>
    <xf numFmtId="0" fontId="37" fillId="0" borderId="65" xfId="2" applyFont="1" applyBorder="1" applyAlignment="1">
      <alignment vertical="center"/>
    </xf>
    <xf numFmtId="0" fontId="37" fillId="0" borderId="66" xfId="2" applyFont="1" applyBorder="1" applyAlignment="1">
      <alignment horizontal="center" vertical="center"/>
    </xf>
    <xf numFmtId="0" fontId="37" fillId="0" borderId="67" xfId="2" applyFont="1" applyBorder="1" applyAlignment="1">
      <alignment horizontal="center" vertical="center"/>
    </xf>
    <xf numFmtId="38" fontId="34" fillId="0" borderId="71" xfId="4" applyFont="1" applyBorder="1" applyAlignment="1">
      <alignment vertical="center"/>
    </xf>
    <xf numFmtId="38" fontId="34" fillId="0" borderId="53" xfId="4" applyFont="1" applyBorder="1" applyAlignment="1">
      <alignment vertical="center"/>
    </xf>
    <xf numFmtId="0" fontId="26" fillId="0" borderId="36" xfId="2" applyFont="1" applyBorder="1" applyAlignment="1">
      <alignment vertical="center"/>
    </xf>
    <xf numFmtId="0" fontId="26" fillId="0" borderId="37" xfId="2" applyFont="1" applyBorder="1" applyAlignment="1">
      <alignment vertical="center"/>
    </xf>
    <xf numFmtId="0" fontId="26" fillId="0" borderId="25" xfId="2" applyFont="1" applyBorder="1" applyAlignment="1">
      <alignment vertical="center"/>
    </xf>
    <xf numFmtId="0" fontId="26" fillId="0" borderId="27" xfId="2" applyFont="1" applyBorder="1" applyAlignment="1">
      <alignment vertical="center"/>
    </xf>
    <xf numFmtId="38" fontId="34" fillId="0" borderId="72" xfId="4" applyFont="1" applyBorder="1" applyAlignment="1">
      <alignment vertical="center"/>
    </xf>
    <xf numFmtId="0" fontId="37" fillId="0" borderId="20" xfId="2" applyFont="1" applyBorder="1" applyAlignment="1">
      <alignment vertical="center"/>
    </xf>
    <xf numFmtId="0" fontId="37" fillId="0" borderId="22" xfId="2" applyFont="1" applyBorder="1" applyAlignment="1">
      <alignment horizontal="center" vertical="center"/>
    </xf>
    <xf numFmtId="0" fontId="37" fillId="0" borderId="73" xfId="2" applyFont="1" applyBorder="1" applyAlignment="1">
      <alignment horizontal="center" vertical="center"/>
    </xf>
    <xf numFmtId="38" fontId="34" fillId="0" borderId="74" xfId="3" applyFont="1" applyBorder="1" applyAlignment="1">
      <alignment vertical="center"/>
    </xf>
    <xf numFmtId="38" fontId="34" fillId="0" borderId="75" xfId="3" applyFont="1" applyBorder="1" applyAlignment="1">
      <alignment vertical="center"/>
    </xf>
    <xf numFmtId="0" fontId="37" fillId="0" borderId="23" xfId="2" applyFont="1" applyAlignment="1">
      <alignment vertical="center"/>
    </xf>
    <xf numFmtId="38" fontId="38" fillId="0" borderId="17" xfId="4" applyFont="1" applyBorder="1" applyAlignment="1">
      <alignment vertical="center"/>
    </xf>
    <xf numFmtId="0" fontId="25" fillId="0" borderId="23" xfId="2" applyFont="1" applyAlignment="1">
      <alignment vertical="center"/>
    </xf>
    <xf numFmtId="0" fontId="25" fillId="0" borderId="23" xfId="2" applyFont="1" applyAlignment="1">
      <alignment horizontal="center" vertical="center"/>
    </xf>
    <xf numFmtId="0" fontId="25" fillId="0" borderId="23" xfId="2" applyFont="1" applyAlignment="1">
      <alignment vertical="center" shrinkToFit="1"/>
    </xf>
    <xf numFmtId="38" fontId="26" fillId="0" borderId="23" xfId="4" applyFont="1" applyAlignment="1">
      <alignment vertical="center"/>
    </xf>
    <xf numFmtId="40" fontId="34" fillId="0" borderId="24" xfId="4" applyNumberFormat="1" applyFont="1" applyBorder="1" applyAlignment="1">
      <alignment vertical="center"/>
    </xf>
    <xf numFmtId="38" fontId="34" fillId="0" borderId="17" xfId="4" applyFont="1" applyBorder="1" applyAlignment="1">
      <alignment vertical="center"/>
    </xf>
    <xf numFmtId="38" fontId="26" fillId="0" borderId="24" xfId="4" applyFont="1" applyBorder="1" applyAlignment="1">
      <alignment vertical="center"/>
    </xf>
    <xf numFmtId="0" fontId="26" fillId="0" borderId="26" xfId="2" applyFont="1" applyBorder="1" applyAlignment="1">
      <alignment vertical="center"/>
    </xf>
    <xf numFmtId="0" fontId="25" fillId="0" borderId="26" xfId="2" applyFont="1" applyBorder="1" applyAlignment="1">
      <alignment horizontal="center" vertical="center"/>
    </xf>
    <xf numFmtId="0" fontId="25" fillId="0" borderId="23" xfId="2" applyFont="1" applyAlignment="1">
      <alignment horizontal="right" vertical="center"/>
    </xf>
    <xf numFmtId="0" fontId="26" fillId="0" borderId="61" xfId="2" applyFont="1" applyBorder="1" applyAlignment="1">
      <alignment vertical="center"/>
    </xf>
    <xf numFmtId="0" fontId="42" fillId="0" borderId="23" xfId="2" applyFont="1" applyAlignment="1">
      <alignment vertical="center"/>
    </xf>
    <xf numFmtId="0" fontId="6" fillId="4" borderId="35" xfId="0" applyFont="1" applyFill="1" applyBorder="1">
      <alignment vertical="center"/>
    </xf>
    <xf numFmtId="0" fontId="6" fillId="2" borderId="25" xfId="0" applyFont="1" applyFill="1" applyBorder="1">
      <alignment vertical="center"/>
    </xf>
    <xf numFmtId="0" fontId="6" fillId="2" borderId="27" xfId="0" applyFont="1" applyFill="1" applyBorder="1">
      <alignment vertical="center"/>
    </xf>
    <xf numFmtId="0" fontId="6" fillId="4" borderId="23" xfId="0" applyFont="1" applyFill="1" applyBorder="1" applyAlignment="1">
      <alignment vertical="center" wrapText="1"/>
    </xf>
    <xf numFmtId="0" fontId="6" fillId="4" borderId="35" xfId="0" applyFont="1" applyFill="1" applyBorder="1" applyAlignment="1">
      <alignment vertical="center" wrapText="1"/>
    </xf>
    <xf numFmtId="0" fontId="6" fillId="4" borderId="28" xfId="0" applyFont="1" applyFill="1" applyBorder="1" applyAlignment="1">
      <alignment vertical="center" wrapText="1"/>
    </xf>
    <xf numFmtId="58" fontId="6" fillId="4" borderId="23" xfId="0" applyNumberFormat="1" applyFont="1" applyFill="1" applyBorder="1" applyAlignment="1">
      <alignment vertical="center" wrapText="1"/>
    </xf>
    <xf numFmtId="58" fontId="6" fillId="4" borderId="23" xfId="0" applyNumberFormat="1" applyFont="1" applyFill="1" applyBorder="1" applyAlignment="1">
      <alignment horizontal="left" vertical="center" wrapText="1"/>
    </xf>
    <xf numFmtId="0" fontId="8" fillId="0" borderId="2" xfId="0" applyFont="1" applyBorder="1" applyAlignment="1">
      <alignment vertical="top"/>
    </xf>
    <xf numFmtId="0" fontId="8" fillId="0" borderId="3" xfId="0" applyFont="1" applyBorder="1" applyAlignment="1">
      <alignment vertical="top"/>
    </xf>
    <xf numFmtId="0" fontId="11" fillId="4" borderId="23" xfId="0" applyFont="1" applyFill="1" applyBorder="1" applyAlignment="1">
      <alignment vertical="center" wrapText="1"/>
    </xf>
    <xf numFmtId="0" fontId="6" fillId="4" borderId="23" xfId="0" applyFont="1" applyFill="1" applyBorder="1">
      <alignment vertical="center"/>
    </xf>
    <xf numFmtId="0" fontId="6" fillId="0" borderId="28" xfId="0" applyFont="1" applyBorder="1">
      <alignment vertical="center"/>
    </xf>
    <xf numFmtId="0" fontId="11" fillId="4" borderId="23" xfId="0" applyFont="1" applyFill="1" applyBorder="1">
      <alignment vertical="center"/>
    </xf>
    <xf numFmtId="0" fontId="6" fillId="4" borderId="23" xfId="0" applyFont="1" applyFill="1" applyBorder="1" applyAlignment="1">
      <alignment horizontal="center" vertical="center" wrapText="1"/>
    </xf>
    <xf numFmtId="0" fontId="6" fillId="0" borderId="12" xfId="0" applyFont="1" applyBorder="1">
      <alignment vertical="center"/>
    </xf>
    <xf numFmtId="0" fontId="6" fillId="0" borderId="8" xfId="0" applyFont="1" applyBorder="1">
      <alignment vertical="center"/>
    </xf>
    <xf numFmtId="0" fontId="6" fillId="0" borderId="10" xfId="0" applyFont="1" applyBorder="1">
      <alignment vertical="center"/>
    </xf>
    <xf numFmtId="0" fontId="8" fillId="0" borderId="2" xfId="0" applyFont="1" applyBorder="1">
      <alignment vertical="center"/>
    </xf>
    <xf numFmtId="0" fontId="8" fillId="0" borderId="3" xfId="0" applyFont="1" applyBorder="1">
      <alignment vertical="center"/>
    </xf>
    <xf numFmtId="0" fontId="6" fillId="4" borderId="24" xfId="0" applyFont="1" applyFill="1" applyBorder="1">
      <alignment vertical="center"/>
    </xf>
    <xf numFmtId="0" fontId="6" fillId="4" borderId="25" xfId="0" applyFont="1" applyFill="1" applyBorder="1">
      <alignment vertical="center"/>
    </xf>
    <xf numFmtId="0" fontId="6" fillId="4" borderId="27" xfId="0" applyFont="1" applyFill="1" applyBorder="1" applyAlignment="1">
      <alignment horizontal="center" vertical="center"/>
    </xf>
    <xf numFmtId="0" fontId="16" fillId="0" borderId="56" xfId="2" applyFont="1" applyBorder="1" applyAlignment="1">
      <alignment horizontal="left" vertical="center"/>
    </xf>
    <xf numFmtId="0" fontId="16" fillId="0" borderId="57" xfId="2" applyFont="1" applyBorder="1" applyAlignment="1">
      <alignment horizontal="left" vertical="center"/>
    </xf>
    <xf numFmtId="0" fontId="16" fillId="0" borderId="25" xfId="2" applyFont="1" applyBorder="1" applyAlignment="1">
      <alignment horizontal="left" vertical="center"/>
    </xf>
    <xf numFmtId="0" fontId="16" fillId="0" borderId="27" xfId="2" applyFont="1" applyBorder="1" applyAlignment="1">
      <alignment horizontal="left" vertical="center"/>
    </xf>
    <xf numFmtId="0" fontId="46" fillId="0" borderId="23" xfId="2" applyFont="1" applyAlignment="1">
      <alignment vertical="center"/>
    </xf>
    <xf numFmtId="0" fontId="6" fillId="0" borderId="1" xfId="0" applyFont="1" applyBorder="1" applyAlignment="1">
      <alignment horizontal="left" vertical="top"/>
    </xf>
    <xf numFmtId="0" fontId="6" fillId="0" borderId="0" xfId="0" applyFont="1">
      <alignment vertical="center"/>
    </xf>
    <xf numFmtId="0" fontId="6" fillId="0" borderId="1" xfId="0" applyFont="1" applyBorder="1" applyAlignment="1">
      <alignment horizontal="left" vertical="center"/>
    </xf>
    <xf numFmtId="0" fontId="5" fillId="0" borderId="0" xfId="0" applyFont="1">
      <alignment vertical="center"/>
    </xf>
    <xf numFmtId="0" fontId="6" fillId="0" borderId="4" xfId="0" applyFont="1" applyBorder="1" applyAlignment="1">
      <alignment horizontal="center" vertical="center"/>
    </xf>
    <xf numFmtId="0" fontId="6" fillId="0" borderId="5" xfId="0" applyFont="1" applyBorder="1" applyAlignment="1">
      <alignment vertical="top" wrapText="1"/>
    </xf>
    <xf numFmtId="0" fontId="6" fillId="0" borderId="6" xfId="0" applyFont="1" applyBorder="1" applyAlignment="1">
      <alignment horizontal="center" vertical="top"/>
    </xf>
    <xf numFmtId="0" fontId="6" fillId="0" borderId="24" xfId="0" applyFont="1" applyBorder="1" applyAlignment="1">
      <alignment horizontal="distributed" vertical="center"/>
    </xf>
    <xf numFmtId="38" fontId="6" fillId="0" borderId="24" xfId="1" applyFont="1" applyBorder="1" applyAlignment="1">
      <alignment horizontal="center" vertical="center"/>
    </xf>
    <xf numFmtId="0" fontId="6" fillId="0" borderId="7" xfId="0" applyFont="1" applyBorder="1" applyAlignment="1">
      <alignment horizontal="right" vertical="center"/>
    </xf>
    <xf numFmtId="1" fontId="6" fillId="0" borderId="9" xfId="0" applyNumberFormat="1" applyFont="1" applyBorder="1">
      <alignment vertical="center"/>
    </xf>
    <xf numFmtId="1" fontId="6" fillId="0" borderId="11" xfId="0" applyNumberFormat="1" applyFont="1" applyBorder="1">
      <alignment vertical="center"/>
    </xf>
    <xf numFmtId="0" fontId="6" fillId="0" borderId="24" xfId="0" applyFont="1" applyBorder="1" applyAlignment="1">
      <alignment horizontal="left" vertical="center"/>
    </xf>
    <xf numFmtId="0" fontId="6" fillId="0" borderId="24" xfId="0" applyFont="1" applyBorder="1" applyAlignment="1">
      <alignment horizontal="left" vertical="center" wrapText="1"/>
    </xf>
    <xf numFmtId="0" fontId="10" fillId="0" borderId="23" xfId="0" applyFont="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24" xfId="0" applyFont="1" applyBorder="1" applyAlignment="1">
      <alignment horizontal="left" vertical="top" wrapText="1"/>
    </xf>
    <xf numFmtId="0" fontId="6" fillId="0" borderId="24" xfId="0" applyFont="1" applyBorder="1" applyAlignment="1">
      <alignment horizontal="left" vertical="top"/>
    </xf>
    <xf numFmtId="58" fontId="6" fillId="0" borderId="24" xfId="0" applyNumberFormat="1" applyFont="1" applyBorder="1" applyAlignment="1">
      <alignment horizontal="left" vertical="center"/>
    </xf>
    <xf numFmtId="0" fontId="6" fillId="0" borderId="23" xfId="0" applyFont="1" applyBorder="1" applyAlignment="1">
      <alignment vertical="center" wrapText="1"/>
    </xf>
    <xf numFmtId="0" fontId="6" fillId="3" borderId="24" xfId="0" applyFont="1" applyFill="1" applyBorder="1" applyAlignment="1">
      <alignment horizontal="center" vertical="center" wrapText="1"/>
    </xf>
    <xf numFmtId="38" fontId="6" fillId="2" borderId="24" xfId="1" applyFont="1" applyFill="1" applyBorder="1" applyAlignment="1">
      <alignment horizontal="right" vertical="center"/>
    </xf>
    <xf numFmtId="0" fontId="6" fillId="0" borderId="24" xfId="0" applyFont="1" applyBorder="1" applyAlignment="1">
      <alignment horizontal="center" vertical="center"/>
    </xf>
    <xf numFmtId="0" fontId="6" fillId="0" borderId="24" xfId="0" applyFont="1" applyBorder="1" applyAlignment="1">
      <alignment horizontal="center" vertical="center" wrapText="1"/>
    </xf>
    <xf numFmtId="38" fontId="6" fillId="2" borderId="29" xfId="1" applyFont="1" applyFill="1" applyBorder="1" applyAlignment="1">
      <alignment horizontal="right" vertical="center"/>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38" fontId="6" fillId="2" borderId="31" xfId="1" applyFont="1" applyFill="1" applyBorder="1" applyAlignment="1">
      <alignment horizontal="right" vertical="center"/>
    </xf>
    <xf numFmtId="38" fontId="6" fillId="2" borderId="32" xfId="1" applyFont="1" applyFill="1" applyBorder="1" applyAlignment="1">
      <alignment horizontal="right" vertical="center"/>
    </xf>
    <xf numFmtId="38" fontId="6" fillId="2" borderId="33" xfId="1" applyFont="1" applyFill="1" applyBorder="1" applyAlignment="1">
      <alignment horizontal="right" vertical="center"/>
    </xf>
    <xf numFmtId="38" fontId="6" fillId="2" borderId="30" xfId="1" applyFont="1" applyFill="1" applyBorder="1" applyAlignment="1">
      <alignment horizontal="right" vertical="center"/>
    </xf>
    <xf numFmtId="0" fontId="6" fillId="0" borderId="8" xfId="0" applyFont="1" applyBorder="1" applyAlignment="1">
      <alignment horizontal="left" vertical="center"/>
    </xf>
    <xf numFmtId="0" fontId="6" fillId="0" borderId="24" xfId="0" applyFont="1" applyBorder="1" applyAlignment="1">
      <alignment horizontal="right" vertical="center"/>
    </xf>
    <xf numFmtId="0" fontId="45" fillId="0" borderId="38" xfId="0" applyFont="1" applyBorder="1" applyAlignment="1">
      <alignment vertical="center" wrapText="1"/>
    </xf>
    <xf numFmtId="0" fontId="45" fillId="0" borderId="23" xfId="0" applyFont="1" applyBorder="1" applyAlignment="1">
      <alignment vertical="center" wrapText="1"/>
    </xf>
    <xf numFmtId="0" fontId="6" fillId="4" borderId="39" xfId="0" applyFont="1" applyFill="1" applyBorder="1">
      <alignment vertical="center"/>
    </xf>
    <xf numFmtId="0" fontId="6" fillId="4" borderId="40" xfId="0" applyFont="1" applyFill="1" applyBorder="1">
      <alignment vertical="center"/>
    </xf>
    <xf numFmtId="0" fontId="6" fillId="4" borderId="36" xfId="0" applyFont="1" applyFill="1" applyBorder="1">
      <alignment vertical="center"/>
    </xf>
    <xf numFmtId="0" fontId="6" fillId="4" borderId="37" xfId="0" applyFont="1" applyFill="1" applyBorder="1">
      <alignment vertical="center"/>
    </xf>
    <xf numFmtId="0" fontId="6" fillId="0" borderId="24" xfId="0" applyFont="1" applyBorder="1" applyAlignment="1">
      <alignment horizontal="center" vertical="center" textRotation="255"/>
    </xf>
    <xf numFmtId="38" fontId="6" fillId="0" borderId="41" xfId="1" applyFont="1" applyBorder="1" applyAlignment="1">
      <alignment horizontal="left" vertical="center"/>
    </xf>
    <xf numFmtId="38" fontId="6" fillId="0" borderId="42" xfId="1" applyFont="1" applyBorder="1" applyAlignment="1">
      <alignment horizontal="left" vertical="center"/>
    </xf>
    <xf numFmtId="38" fontId="6" fillId="0" borderId="43" xfId="1" applyFont="1" applyBorder="1" applyAlignment="1">
      <alignment horizontal="left" vertical="center"/>
    </xf>
    <xf numFmtId="0" fontId="6" fillId="0" borderId="25" xfId="0" applyFont="1" applyBorder="1" applyAlignment="1">
      <alignment horizontal="center" vertical="center"/>
    </xf>
    <xf numFmtId="0" fontId="6" fillId="0" borderId="15" xfId="0" applyFont="1" applyBorder="1" applyAlignment="1">
      <alignment horizontal="left" vertical="center" wrapText="1"/>
    </xf>
    <xf numFmtId="0" fontId="6" fillId="3" borderId="24" xfId="0" applyFont="1" applyFill="1" applyBorder="1" applyAlignment="1">
      <alignment horizontal="center" vertical="center"/>
    </xf>
    <xf numFmtId="0" fontId="46" fillId="0" borderId="23" xfId="2" applyFont="1" applyAlignment="1">
      <alignment horizontal="left" vertical="center" shrinkToFit="1"/>
    </xf>
    <xf numFmtId="0" fontId="46" fillId="0" borderId="35" xfId="2" applyFont="1" applyBorder="1" applyAlignment="1">
      <alignment horizontal="left" vertical="center" shrinkToFit="1"/>
    </xf>
    <xf numFmtId="0" fontId="16" fillId="0" borderId="47" xfId="2" applyFont="1" applyBorder="1" applyAlignment="1">
      <alignment horizontal="center" vertical="center"/>
    </xf>
    <xf numFmtId="0" fontId="16" fillId="0" borderId="49" xfId="2" applyFont="1" applyBorder="1" applyAlignment="1">
      <alignment horizontal="center" vertical="center"/>
    </xf>
    <xf numFmtId="0" fontId="16" fillId="0" borderId="48" xfId="2" applyFont="1" applyBorder="1" applyAlignment="1">
      <alignment horizontal="center" vertical="center"/>
    </xf>
    <xf numFmtId="0" fontId="16" fillId="0" borderId="47" xfId="2" applyFont="1" applyBorder="1" applyAlignment="1">
      <alignment horizontal="left" vertical="center" shrinkToFit="1"/>
    </xf>
    <xf numFmtId="0" fontId="16" fillId="0" borderId="48" xfId="2" applyFont="1" applyBorder="1" applyAlignment="1">
      <alignment horizontal="left" vertical="center" shrinkToFit="1"/>
    </xf>
    <xf numFmtId="0" fontId="16" fillId="0" borderId="50" xfId="2" applyFont="1" applyBorder="1" applyAlignment="1">
      <alignment horizontal="left" vertical="center" shrinkToFit="1"/>
    </xf>
    <xf numFmtId="0" fontId="16" fillId="0" borderId="51" xfId="2" applyFont="1" applyBorder="1" applyAlignment="1">
      <alignment horizontal="left" vertical="center" shrinkToFit="1"/>
    </xf>
    <xf numFmtId="0" fontId="16" fillId="0" borderId="50" xfId="2" applyFont="1" applyBorder="1" applyAlignment="1">
      <alignment horizontal="left" vertical="center"/>
    </xf>
    <xf numFmtId="0" fontId="16" fillId="0" borderId="52" xfId="2" applyFont="1" applyBorder="1" applyAlignment="1">
      <alignment horizontal="left" vertical="center"/>
    </xf>
    <xf numFmtId="0" fontId="16" fillId="0" borderId="51" xfId="2" applyFont="1" applyBorder="1" applyAlignment="1">
      <alignment horizontal="left" vertical="center"/>
    </xf>
    <xf numFmtId="0" fontId="16" fillId="0" borderId="53" xfId="2" applyFont="1" applyBorder="1" applyAlignment="1">
      <alignment vertical="center" shrinkToFit="1"/>
    </xf>
    <xf numFmtId="0" fontId="16" fillId="0" borderId="54" xfId="2" applyFont="1" applyBorder="1" applyAlignment="1">
      <alignment vertical="center" shrinkToFit="1"/>
    </xf>
    <xf numFmtId="38" fontId="16" fillId="0" borderId="53" xfId="4" applyFont="1" applyBorder="1" applyAlignment="1">
      <alignment horizontal="right" vertical="center"/>
    </xf>
    <xf numFmtId="38" fontId="16" fillId="0" borderId="54" xfId="4" applyFont="1" applyBorder="1" applyAlignment="1">
      <alignment horizontal="right" vertical="center"/>
    </xf>
    <xf numFmtId="0" fontId="16" fillId="0" borderId="55" xfId="2" applyFont="1" applyBorder="1" applyAlignment="1">
      <alignment vertical="center" shrinkToFit="1"/>
    </xf>
    <xf numFmtId="38" fontId="16" fillId="0" borderId="53" xfId="3" applyFont="1" applyBorder="1" applyAlignment="1">
      <alignment horizontal="right" vertical="center"/>
    </xf>
    <xf numFmtId="38" fontId="16" fillId="0" borderId="54" xfId="3" applyFont="1" applyBorder="1" applyAlignment="1">
      <alignment horizontal="right" vertical="center"/>
    </xf>
    <xf numFmtId="0" fontId="16" fillId="0" borderId="56" xfId="2" applyFont="1" applyBorder="1" applyAlignment="1">
      <alignment horizontal="center" vertical="center"/>
    </xf>
    <xf numFmtId="0" fontId="16" fillId="0" borderId="57" xfId="2" applyFont="1" applyBorder="1" applyAlignment="1">
      <alignment horizontal="center" vertical="center"/>
    </xf>
    <xf numFmtId="38" fontId="16" fillId="0" borderId="25" xfId="3" applyFont="1" applyBorder="1" applyAlignment="1">
      <alignment horizontal="right" vertical="center"/>
    </xf>
    <xf numFmtId="38" fontId="16" fillId="0" borderId="27" xfId="3" applyFont="1" applyBorder="1" applyAlignment="1">
      <alignment horizontal="right" vertical="center"/>
    </xf>
    <xf numFmtId="0" fontId="16" fillId="0" borderId="25" xfId="2" applyFont="1" applyBorder="1" applyAlignment="1">
      <alignment vertical="center" shrinkToFit="1"/>
    </xf>
    <xf numFmtId="0" fontId="16" fillId="0" borderId="27" xfId="2" applyFont="1" applyBorder="1" applyAlignment="1">
      <alignment vertical="center" shrinkToFit="1"/>
    </xf>
    <xf numFmtId="38" fontId="16" fillId="0" borderId="25" xfId="4" applyFont="1" applyBorder="1" applyAlignment="1">
      <alignment horizontal="right" vertical="center"/>
    </xf>
    <xf numFmtId="38" fontId="16" fillId="0" borderId="27" xfId="4" applyFont="1" applyBorder="1" applyAlignment="1">
      <alignment horizontal="right" vertical="center"/>
    </xf>
    <xf numFmtId="0" fontId="16" fillId="0" borderId="23" xfId="2" applyFont="1" applyAlignment="1">
      <alignment horizontal="left" vertical="center"/>
    </xf>
    <xf numFmtId="0" fontId="17" fillId="0" borderId="23" xfId="2" applyFont="1" applyAlignment="1">
      <alignment horizontal="center" vertical="center"/>
    </xf>
    <xf numFmtId="0" fontId="16" fillId="0" borderId="25" xfId="2" applyFont="1" applyBorder="1" applyAlignment="1">
      <alignment horizontal="center" vertical="center"/>
    </xf>
    <xf numFmtId="0" fontId="16" fillId="0" borderId="27" xfId="2" applyFont="1" applyBorder="1" applyAlignment="1">
      <alignment horizontal="center" vertical="center"/>
    </xf>
    <xf numFmtId="0" fontId="16" fillId="0" borderId="26" xfId="2" applyFont="1" applyBorder="1" applyAlignment="1">
      <alignment horizontal="center" vertical="center"/>
    </xf>
    <xf numFmtId="0" fontId="16" fillId="0" borderId="29" xfId="2" applyFont="1" applyBorder="1" applyAlignment="1">
      <alignment horizontal="center" vertical="center"/>
    </xf>
    <xf numFmtId="0" fontId="16" fillId="0" borderId="34" xfId="2" applyFont="1" applyBorder="1" applyAlignment="1">
      <alignment horizontal="center" vertical="center"/>
    </xf>
    <xf numFmtId="0" fontId="16" fillId="0" borderId="30" xfId="2" applyFont="1" applyBorder="1" applyAlignment="1">
      <alignment horizontal="center" vertical="center"/>
    </xf>
    <xf numFmtId="0" fontId="16" fillId="0" borderId="44" xfId="2" applyFont="1" applyBorder="1" applyAlignment="1">
      <alignment horizontal="left" vertical="center" shrinkToFit="1"/>
    </xf>
    <xf numFmtId="0" fontId="16" fillId="0" borderId="45" xfId="2" applyFont="1" applyBorder="1" applyAlignment="1">
      <alignment horizontal="left" vertical="center" shrinkToFit="1"/>
    </xf>
    <xf numFmtId="0" fontId="16" fillId="0" borderId="44" xfId="2" applyFont="1" applyBorder="1" applyAlignment="1">
      <alignment horizontal="left" vertical="center"/>
    </xf>
    <xf numFmtId="0" fontId="16" fillId="0" borderId="46" xfId="2" applyFont="1" applyBorder="1" applyAlignment="1">
      <alignment horizontal="left" vertical="center"/>
    </xf>
    <xf numFmtId="0" fontId="16" fillId="0" borderId="45" xfId="2" applyFont="1" applyBorder="1" applyAlignment="1">
      <alignment horizontal="left" vertical="center"/>
    </xf>
    <xf numFmtId="0" fontId="16" fillId="0" borderId="47" xfId="2" applyFont="1" applyBorder="1" applyAlignment="1">
      <alignment horizontal="left" vertical="center"/>
    </xf>
    <xf numFmtId="0" fontId="16" fillId="0" borderId="49" xfId="2" applyFont="1" applyBorder="1" applyAlignment="1">
      <alignment horizontal="left" vertical="center"/>
    </xf>
    <xf numFmtId="0" fontId="16" fillId="0" borderId="48" xfId="2" applyFont="1" applyBorder="1" applyAlignment="1">
      <alignment horizontal="left" vertical="center"/>
    </xf>
    <xf numFmtId="0" fontId="16" fillId="0" borderId="26" xfId="2" applyFont="1" applyBorder="1" applyAlignment="1">
      <alignment vertical="center" shrinkToFit="1"/>
    </xf>
    <xf numFmtId="0" fontId="16" fillId="0" borderId="23" xfId="2" applyFont="1" applyAlignment="1">
      <alignment horizontal="right" vertical="center"/>
    </xf>
    <xf numFmtId="0" fontId="16" fillId="0" borderId="39" xfId="2" applyFont="1" applyBorder="1" applyAlignment="1">
      <alignment horizontal="center" vertical="center"/>
    </xf>
    <xf numFmtId="0" fontId="16" fillId="0" borderId="38" xfId="2" applyFont="1" applyBorder="1" applyAlignment="1">
      <alignment horizontal="center" vertical="center"/>
    </xf>
    <xf numFmtId="38" fontId="16" fillId="0" borderId="56" xfId="4" applyFont="1" applyBorder="1" applyAlignment="1">
      <alignment horizontal="right" vertical="center"/>
    </xf>
    <xf numFmtId="38" fontId="16" fillId="0" borderId="57" xfId="4" applyFont="1" applyBorder="1" applyAlignment="1">
      <alignment horizontal="right" vertical="center"/>
    </xf>
    <xf numFmtId="0" fontId="16" fillId="0" borderId="58" xfId="2" applyFont="1" applyBorder="1" applyAlignment="1">
      <alignment horizontal="center" vertical="center"/>
    </xf>
    <xf numFmtId="38" fontId="16" fillId="0" borderId="59" xfId="4" applyFont="1" applyBorder="1" applyAlignment="1">
      <alignment horizontal="right" vertical="center"/>
    </xf>
    <xf numFmtId="38" fontId="16" fillId="0" borderId="60" xfId="4" applyFont="1" applyBorder="1" applyAlignment="1">
      <alignment horizontal="right" vertical="center"/>
    </xf>
    <xf numFmtId="0" fontId="16" fillId="0" borderId="29" xfId="2" applyFont="1" applyBorder="1" applyAlignment="1">
      <alignment horizontal="center" vertical="center" wrapText="1"/>
    </xf>
    <xf numFmtId="0" fontId="16" fillId="0" borderId="34" xfId="2" applyFont="1" applyBorder="1" applyAlignment="1">
      <alignment horizontal="center" vertical="center" wrapText="1"/>
    </xf>
    <xf numFmtId="0" fontId="16" fillId="0" borderId="30" xfId="2" applyFont="1" applyBorder="1" applyAlignment="1">
      <alignment horizontal="center" vertical="center" wrapText="1"/>
    </xf>
    <xf numFmtId="0" fontId="16" fillId="0" borderId="25" xfId="2" applyFont="1" applyBorder="1" applyAlignment="1">
      <alignment vertical="center" wrapText="1"/>
    </xf>
    <xf numFmtId="0" fontId="16" fillId="0" borderId="26" xfId="2" applyFont="1" applyBorder="1" applyAlignment="1">
      <alignment vertical="center" wrapText="1"/>
    </xf>
    <xf numFmtId="0" fontId="16" fillId="0" borderId="27" xfId="2" applyFont="1" applyBorder="1" applyAlignment="1">
      <alignment vertical="center" wrapText="1"/>
    </xf>
    <xf numFmtId="0" fontId="16" fillId="0" borderId="25" xfId="2" applyFont="1" applyBorder="1" applyAlignment="1">
      <alignment vertical="center"/>
    </xf>
    <xf numFmtId="0" fontId="16" fillId="0" borderId="26" xfId="2" applyFont="1" applyBorder="1" applyAlignment="1">
      <alignment vertical="center"/>
    </xf>
    <xf numFmtId="0" fontId="16" fillId="0" borderId="27" xfId="2" applyFont="1" applyBorder="1" applyAlignment="1">
      <alignment vertical="center"/>
    </xf>
    <xf numFmtId="38" fontId="16" fillId="0" borderId="25" xfId="4" applyFont="1" applyBorder="1" applyAlignment="1">
      <alignment vertical="center"/>
    </xf>
    <xf numFmtId="38" fontId="16" fillId="0" borderId="26" xfId="4" applyFont="1" applyBorder="1" applyAlignment="1">
      <alignment vertical="center"/>
    </xf>
    <xf numFmtId="0" fontId="24" fillId="0" borderId="28" xfId="2" applyFont="1" applyBorder="1" applyAlignment="1">
      <alignment vertical="center"/>
    </xf>
    <xf numFmtId="0" fontId="24" fillId="0" borderId="23" xfId="2" applyFont="1" applyAlignment="1">
      <alignment vertical="center"/>
    </xf>
    <xf numFmtId="0" fontId="24" fillId="0" borderId="35" xfId="2" applyFont="1" applyBorder="1" applyAlignment="1">
      <alignment vertical="center"/>
    </xf>
    <xf numFmtId="0" fontId="24" fillId="0" borderId="36" xfId="2" applyFont="1" applyBorder="1" applyAlignment="1">
      <alignment vertical="center"/>
    </xf>
    <xf numFmtId="0" fontId="24" fillId="0" borderId="61" xfId="2" applyFont="1" applyBorder="1" applyAlignment="1">
      <alignment vertical="center"/>
    </xf>
    <xf numFmtId="0" fontId="24" fillId="0" borderId="37" xfId="2" applyFont="1" applyBorder="1" applyAlignment="1">
      <alignment vertical="center"/>
    </xf>
    <xf numFmtId="38" fontId="16" fillId="0" borderId="53" xfId="4" applyFont="1" applyBorder="1" applyAlignment="1">
      <alignment vertical="center"/>
    </xf>
    <xf numFmtId="38" fontId="16" fillId="0" borderId="55" xfId="4" applyFont="1" applyBorder="1" applyAlignment="1">
      <alignment vertical="center"/>
    </xf>
    <xf numFmtId="38" fontId="16" fillId="0" borderId="56" xfId="4" applyFont="1" applyBorder="1" applyAlignment="1">
      <alignment vertical="center"/>
    </xf>
    <xf numFmtId="38" fontId="16" fillId="0" borderId="58" xfId="4" applyFont="1" applyBorder="1" applyAlignment="1">
      <alignment vertical="center"/>
    </xf>
    <xf numFmtId="0" fontId="16" fillId="0" borderId="25" xfId="2" applyFont="1" applyBorder="1" applyAlignment="1">
      <alignment horizontal="center" vertical="center" wrapText="1"/>
    </xf>
    <xf numFmtId="0" fontId="16" fillId="0" borderId="26" xfId="2" applyFont="1" applyBorder="1" applyAlignment="1">
      <alignment horizontal="center" vertical="center" wrapText="1"/>
    </xf>
    <xf numFmtId="0" fontId="16" fillId="0" borderId="27" xfId="2" applyFont="1" applyBorder="1" applyAlignment="1">
      <alignment horizontal="center" vertical="center" wrapText="1"/>
    </xf>
    <xf numFmtId="38" fontId="16" fillId="0" borderId="36" xfId="4" applyFont="1" applyBorder="1" applyAlignment="1">
      <alignment horizontal="right" vertical="center"/>
    </xf>
    <xf numFmtId="38" fontId="16" fillId="0" borderId="61" xfId="4" applyFont="1" applyBorder="1" applyAlignment="1">
      <alignment horizontal="right" vertical="center"/>
    </xf>
    <xf numFmtId="0" fontId="16" fillId="0" borderId="25" xfId="2" applyFont="1" applyBorder="1" applyAlignment="1">
      <alignment horizontal="center" vertical="center" wrapText="1" shrinkToFit="1"/>
    </xf>
    <xf numFmtId="0" fontId="16" fillId="0" borderId="26" xfId="2" applyFont="1" applyBorder="1" applyAlignment="1">
      <alignment horizontal="center" vertical="center" wrapText="1" shrinkToFit="1"/>
    </xf>
    <xf numFmtId="0" fontId="16" fillId="0" borderId="27" xfId="2" applyFont="1" applyBorder="1" applyAlignment="1">
      <alignment horizontal="center" vertical="center" wrapText="1" shrinkToFit="1"/>
    </xf>
    <xf numFmtId="38" fontId="44" fillId="0" borderId="25" xfId="2" applyNumberFormat="1" applyFont="1" applyBorder="1" applyAlignment="1">
      <alignment horizontal="right" vertical="center"/>
    </xf>
    <xf numFmtId="0" fontId="16" fillId="0" borderId="27" xfId="2" applyFont="1" applyBorder="1" applyAlignment="1">
      <alignment horizontal="right" vertical="center"/>
    </xf>
    <xf numFmtId="0" fontId="6" fillId="4" borderId="23" xfId="0" applyFont="1" applyFill="1" applyBorder="1" applyAlignment="1">
      <alignment horizontal="left" vertical="center" wrapText="1"/>
    </xf>
    <xf numFmtId="0" fontId="6" fillId="4" borderId="35" xfId="0" applyFont="1" applyFill="1" applyBorder="1" applyAlignment="1">
      <alignment horizontal="left" vertical="center" wrapText="1"/>
    </xf>
    <xf numFmtId="0" fontId="6" fillId="4" borderId="28" xfId="0" applyFont="1" applyFill="1" applyBorder="1">
      <alignment vertical="center"/>
    </xf>
    <xf numFmtId="0" fontId="6" fillId="4" borderId="23" xfId="0" applyFont="1" applyFill="1" applyBorder="1">
      <alignment vertical="center"/>
    </xf>
    <xf numFmtId="0" fontId="6" fillId="4" borderId="35" xfId="0" applyFont="1" applyFill="1" applyBorder="1">
      <alignment vertical="center"/>
    </xf>
    <xf numFmtId="0" fontId="6" fillId="4" borderId="1" xfId="0" applyFont="1" applyFill="1" applyBorder="1" applyAlignment="1">
      <alignment horizontal="left" vertical="center"/>
    </xf>
    <xf numFmtId="0" fontId="6" fillId="4" borderId="0" xfId="0" applyFont="1" applyFill="1">
      <alignment vertical="center"/>
    </xf>
    <xf numFmtId="0" fontId="6" fillId="4" borderId="61" xfId="0" applyFont="1" applyFill="1" applyBorder="1">
      <alignment vertical="center"/>
    </xf>
    <xf numFmtId="0" fontId="10" fillId="4" borderId="23" xfId="0" applyFont="1" applyFill="1" applyBorder="1" applyAlignment="1">
      <alignment horizontal="center" vertical="center"/>
    </xf>
    <xf numFmtId="0" fontId="47" fillId="2" borderId="26" xfId="0" applyFont="1" applyFill="1" applyBorder="1" applyAlignment="1">
      <alignment horizontal="left" vertical="center" wrapText="1"/>
    </xf>
    <xf numFmtId="0" fontId="26" fillId="0" borderId="47" xfId="2" applyFont="1" applyBorder="1" applyAlignment="1">
      <alignment horizontal="center" vertical="center"/>
    </xf>
    <xf numFmtId="0" fontId="26" fillId="0" borderId="49" xfId="2" applyFont="1" applyBorder="1" applyAlignment="1">
      <alignment horizontal="center" vertical="center"/>
    </xf>
    <xf numFmtId="0" fontId="26" fillId="0" borderId="48" xfId="2" applyFont="1" applyBorder="1" applyAlignment="1">
      <alignment horizontal="center" vertical="center"/>
    </xf>
    <xf numFmtId="0" fontId="26" fillId="0" borderId="47" xfId="2" applyFont="1" applyBorder="1" applyAlignment="1">
      <alignment horizontal="left" vertical="center" shrinkToFit="1"/>
    </xf>
    <xf numFmtId="0" fontId="26" fillId="0" borderId="48" xfId="2" applyFont="1" applyBorder="1" applyAlignment="1">
      <alignment horizontal="left" vertical="center" shrinkToFit="1"/>
    </xf>
    <xf numFmtId="0" fontId="26" fillId="0" borderId="50" xfId="2" applyFont="1" applyBorder="1" applyAlignment="1">
      <alignment horizontal="left" vertical="center" shrinkToFit="1"/>
    </xf>
    <xf numFmtId="0" fontId="26" fillId="0" borderId="51" xfId="2" applyFont="1" applyBorder="1" applyAlignment="1">
      <alignment horizontal="left" vertical="center" shrinkToFit="1"/>
    </xf>
    <xf numFmtId="0" fontId="26" fillId="0" borderId="50" xfId="2" applyFont="1" applyBorder="1" applyAlignment="1">
      <alignment horizontal="left" vertical="center"/>
    </xf>
    <xf numFmtId="0" fontId="26" fillId="0" borderId="52" xfId="2" applyFont="1" applyBorder="1" applyAlignment="1">
      <alignment horizontal="left" vertical="center"/>
    </xf>
    <xf numFmtId="0" fontId="26" fillId="0" borderId="51" xfId="2" applyFont="1" applyBorder="1" applyAlignment="1">
      <alignment horizontal="left" vertical="center"/>
    </xf>
    <xf numFmtId="0" fontId="34" fillId="0" borderId="53" xfId="2" applyFont="1" applyBorder="1" applyAlignment="1">
      <alignment vertical="center" shrinkToFit="1"/>
    </xf>
    <xf numFmtId="0" fontId="34" fillId="0" borderId="54" xfId="2" applyFont="1" applyBorder="1" applyAlignment="1">
      <alignment vertical="center" shrinkToFit="1"/>
    </xf>
    <xf numFmtId="38" fontId="34" fillId="0" borderId="53" xfId="4" applyFont="1" applyBorder="1" applyAlignment="1">
      <alignment horizontal="right" vertical="center"/>
    </xf>
    <xf numFmtId="38" fontId="34" fillId="0" borderId="54" xfId="4" applyFont="1" applyBorder="1" applyAlignment="1">
      <alignment horizontal="right" vertical="center"/>
    </xf>
    <xf numFmtId="0" fontId="26" fillId="0" borderId="53" xfId="2" applyFont="1" applyBorder="1" applyAlignment="1">
      <alignment vertical="center" shrinkToFit="1"/>
    </xf>
    <xf numFmtId="0" fontId="26" fillId="0" borderId="55" xfId="2" applyFont="1" applyBorder="1" applyAlignment="1">
      <alignment vertical="center" shrinkToFit="1"/>
    </xf>
    <xf numFmtId="0" fontId="26" fillId="0" borderId="54" xfId="2" applyFont="1" applyBorder="1" applyAlignment="1">
      <alignment vertical="center" shrinkToFit="1"/>
    </xf>
    <xf numFmtId="38" fontId="26" fillId="0" borderId="53" xfId="3" applyFont="1" applyBorder="1" applyAlignment="1">
      <alignment horizontal="right" vertical="center"/>
    </xf>
    <xf numFmtId="38" fontId="26" fillId="0" borderId="54" xfId="3" applyFont="1" applyBorder="1" applyAlignment="1">
      <alignment horizontal="right" vertical="center"/>
    </xf>
    <xf numFmtId="0" fontId="37" fillId="0" borderId="56" xfId="2" applyFont="1" applyBorder="1" applyAlignment="1">
      <alignment horizontal="center" vertical="center"/>
    </xf>
    <xf numFmtId="0" fontId="37" fillId="0" borderId="57" xfId="2" applyFont="1" applyBorder="1" applyAlignment="1">
      <alignment horizontal="center" vertical="center"/>
    </xf>
    <xf numFmtId="38" fontId="38" fillId="0" borderId="25" xfId="3" applyFont="1" applyBorder="1" applyAlignment="1">
      <alignment horizontal="right" vertical="center"/>
    </xf>
    <xf numFmtId="38" fontId="38" fillId="0" borderId="27" xfId="3" applyFont="1" applyBorder="1" applyAlignment="1">
      <alignment horizontal="right" vertical="center"/>
    </xf>
    <xf numFmtId="0" fontId="34" fillId="0" borderId="25" xfId="2" applyFont="1" applyBorder="1" applyAlignment="1">
      <alignment vertical="center" shrinkToFit="1"/>
    </xf>
    <xf numFmtId="0" fontId="34" fillId="0" borderId="27" xfId="2" applyFont="1" applyBorder="1" applyAlignment="1">
      <alignment vertical="center" shrinkToFit="1"/>
    </xf>
    <xf numFmtId="38" fontId="34" fillId="0" borderId="25" xfId="4" applyFont="1" applyBorder="1" applyAlignment="1">
      <alignment horizontal="right" vertical="center"/>
    </xf>
    <xf numFmtId="38" fontId="34" fillId="0" borderId="27" xfId="4" applyFont="1" applyBorder="1" applyAlignment="1">
      <alignment horizontal="right" vertical="center"/>
    </xf>
    <xf numFmtId="0" fontId="26" fillId="0" borderId="23" xfId="2" applyFont="1" applyAlignment="1">
      <alignment horizontal="left" vertical="center"/>
    </xf>
    <xf numFmtId="0" fontId="30" fillId="0" borderId="23" xfId="2" applyFont="1" applyAlignment="1">
      <alignment horizontal="center" vertical="center"/>
    </xf>
    <xf numFmtId="0" fontId="26" fillId="0" borderId="25" xfId="2" applyFont="1" applyBorder="1" applyAlignment="1">
      <alignment horizontal="center" vertical="center"/>
    </xf>
    <xf numFmtId="0" fontId="26" fillId="0" borderId="27" xfId="2" applyFont="1" applyBorder="1" applyAlignment="1">
      <alignment horizontal="center" vertical="center"/>
    </xf>
    <xf numFmtId="0" fontId="26" fillId="0" borderId="26" xfId="2" applyFont="1" applyBorder="1" applyAlignment="1">
      <alignment horizontal="center" vertical="center"/>
    </xf>
    <xf numFmtId="0" fontId="26" fillId="0" borderId="29" xfId="2" applyFont="1" applyBorder="1" applyAlignment="1">
      <alignment horizontal="center" vertical="center"/>
    </xf>
    <xf numFmtId="0" fontId="26" fillId="0" borderId="34" xfId="2" applyFont="1" applyBorder="1" applyAlignment="1">
      <alignment horizontal="center" vertical="center"/>
    </xf>
    <xf numFmtId="0" fontId="26" fillId="0" borderId="30" xfId="2" applyFont="1" applyBorder="1" applyAlignment="1">
      <alignment horizontal="center" vertical="center"/>
    </xf>
    <xf numFmtId="0" fontId="26" fillId="0" borderId="44" xfId="2" applyFont="1" applyBorder="1" applyAlignment="1">
      <alignment horizontal="left" vertical="center" shrinkToFit="1"/>
    </xf>
    <xf numFmtId="0" fontId="26" fillId="0" borderId="45" xfId="2" applyFont="1" applyBorder="1" applyAlignment="1">
      <alignment horizontal="left" vertical="center" shrinkToFit="1"/>
    </xf>
    <xf numFmtId="0" fontId="34" fillId="0" borderId="44" xfId="2" applyFont="1" applyBorder="1" applyAlignment="1">
      <alignment horizontal="left" vertical="center" shrinkToFit="1"/>
    </xf>
    <xf numFmtId="0" fontId="34" fillId="0" borderId="45" xfId="2" applyFont="1" applyBorder="1" applyAlignment="1">
      <alignment horizontal="left" vertical="center" shrinkToFit="1"/>
    </xf>
    <xf numFmtId="0" fontId="34" fillId="0" borderId="44" xfId="2" applyFont="1" applyBorder="1" applyAlignment="1">
      <alignment horizontal="left" vertical="center"/>
    </xf>
    <xf numFmtId="0" fontId="34" fillId="0" borderId="46" xfId="2" applyFont="1" applyBorder="1" applyAlignment="1">
      <alignment horizontal="left" vertical="center"/>
    </xf>
    <xf numFmtId="0" fontId="34" fillId="0" borderId="45" xfId="2" applyFont="1" applyBorder="1" applyAlignment="1">
      <alignment horizontal="left" vertical="center"/>
    </xf>
    <xf numFmtId="0" fontId="26" fillId="0" borderId="47" xfId="2" applyFont="1" applyBorder="1" applyAlignment="1">
      <alignment horizontal="left" vertical="center"/>
    </xf>
    <xf numFmtId="0" fontId="26" fillId="0" borderId="49" xfId="2" applyFont="1" applyBorder="1" applyAlignment="1">
      <alignment horizontal="left" vertical="center"/>
    </xf>
    <xf numFmtId="0" fontId="26" fillId="0" borderId="48" xfId="2" applyFont="1" applyBorder="1" applyAlignment="1">
      <alignment horizontal="left" vertical="center"/>
    </xf>
    <xf numFmtId="0" fontId="26" fillId="0" borderId="46" xfId="2" applyFont="1" applyBorder="1" applyAlignment="1">
      <alignment horizontal="left" vertical="center"/>
    </xf>
    <xf numFmtId="0" fontId="26" fillId="0" borderId="45" xfId="2" applyFont="1" applyBorder="1" applyAlignment="1">
      <alignment horizontal="left" vertical="center"/>
    </xf>
    <xf numFmtId="0" fontId="37" fillId="0" borderId="25" xfId="2" applyFont="1" applyBorder="1" applyAlignment="1">
      <alignment vertical="center" shrinkToFit="1"/>
    </xf>
    <xf numFmtId="0" fontId="37" fillId="0" borderId="26" xfId="2" applyFont="1" applyBorder="1" applyAlignment="1">
      <alignment vertical="center" shrinkToFit="1"/>
    </xf>
    <xf numFmtId="0" fontId="37" fillId="0" borderId="27" xfId="2" applyFont="1" applyBorder="1" applyAlignment="1">
      <alignment vertical="center" shrinkToFit="1"/>
    </xf>
    <xf numFmtId="0" fontId="34" fillId="0" borderId="26" xfId="2" applyFont="1" applyBorder="1" applyAlignment="1">
      <alignment vertical="center" shrinkToFit="1"/>
    </xf>
    <xf numFmtId="38" fontId="34" fillId="0" borderId="25" xfId="3" applyFont="1" applyBorder="1" applyAlignment="1">
      <alignment horizontal="right" vertical="center"/>
    </xf>
    <xf numFmtId="38" fontId="34" fillId="0" borderId="27" xfId="3" applyFont="1" applyBorder="1" applyAlignment="1">
      <alignment horizontal="right" vertical="center"/>
    </xf>
    <xf numFmtId="0" fontId="26" fillId="0" borderId="23" xfId="2" applyFont="1" applyAlignment="1">
      <alignment horizontal="right" vertical="center"/>
    </xf>
    <xf numFmtId="0" fontId="26" fillId="0" borderId="39" xfId="2" applyFont="1" applyBorder="1" applyAlignment="1">
      <alignment horizontal="center" vertical="center"/>
    </xf>
    <xf numFmtId="0" fontId="26" fillId="0" borderId="38" xfId="2" applyFont="1" applyBorder="1" applyAlignment="1">
      <alignment horizontal="center" vertical="center"/>
    </xf>
    <xf numFmtId="38" fontId="38" fillId="0" borderId="56" xfId="4" applyFont="1" applyBorder="1" applyAlignment="1">
      <alignment horizontal="right" vertical="center"/>
    </xf>
    <xf numFmtId="38" fontId="38" fillId="0" borderId="57" xfId="4" applyFont="1" applyBorder="1" applyAlignment="1">
      <alignment horizontal="right" vertical="center"/>
    </xf>
    <xf numFmtId="0" fontId="37" fillId="0" borderId="58" xfId="2" applyFont="1" applyBorder="1" applyAlignment="1">
      <alignment horizontal="center" vertical="center"/>
    </xf>
    <xf numFmtId="38" fontId="38" fillId="0" borderId="59" xfId="4" applyFont="1" applyBorder="1" applyAlignment="1">
      <alignment horizontal="right" vertical="center"/>
    </xf>
    <xf numFmtId="38" fontId="38" fillId="0" borderId="60" xfId="4" applyFont="1" applyBorder="1" applyAlignment="1">
      <alignment horizontal="right" vertical="center"/>
    </xf>
    <xf numFmtId="0" fontId="26" fillId="0" borderId="29" xfId="2" applyFont="1" applyBorder="1" applyAlignment="1">
      <alignment horizontal="center" vertical="center" wrapText="1"/>
    </xf>
    <xf numFmtId="0" fontId="26" fillId="0" borderId="34" xfId="2" applyFont="1" applyBorder="1" applyAlignment="1">
      <alignment horizontal="center" vertical="center" wrapText="1"/>
    </xf>
    <xf numFmtId="0" fontId="26" fillId="0" borderId="30" xfId="2" applyFont="1" applyBorder="1" applyAlignment="1">
      <alignment horizontal="center" vertical="center" wrapText="1"/>
    </xf>
    <xf numFmtId="0" fontId="36" fillId="0" borderId="25" xfId="2" applyFont="1" applyBorder="1" applyAlignment="1">
      <alignment vertical="center" wrapText="1"/>
    </xf>
    <xf numFmtId="0" fontId="36" fillId="0" borderId="26" xfId="2" applyFont="1" applyBorder="1" applyAlignment="1">
      <alignment vertical="center" wrapText="1"/>
    </xf>
    <xf numFmtId="0" fontId="36" fillId="0" borderId="27" xfId="2" applyFont="1" applyBorder="1" applyAlignment="1">
      <alignment vertical="center" wrapText="1"/>
    </xf>
    <xf numFmtId="0" fontId="37" fillId="0" borderId="25" xfId="2" applyFont="1" applyBorder="1" applyAlignment="1">
      <alignment vertical="center"/>
    </xf>
    <xf numFmtId="0" fontId="37" fillId="0" borderId="26" xfId="2" applyFont="1" applyBorder="1" applyAlignment="1">
      <alignment vertical="center"/>
    </xf>
    <xf numFmtId="0" fontId="37" fillId="0" borderId="27" xfId="2" applyFont="1" applyBorder="1" applyAlignment="1">
      <alignment vertical="center"/>
    </xf>
    <xf numFmtId="38" fontId="38" fillId="0" borderId="25" xfId="4" applyFont="1" applyBorder="1" applyAlignment="1">
      <alignment horizontal="right" vertical="center"/>
    </xf>
    <xf numFmtId="38" fontId="38" fillId="0" borderId="27" xfId="4" applyFont="1" applyBorder="1" applyAlignment="1">
      <alignment horizontal="right" vertical="center"/>
    </xf>
    <xf numFmtId="38" fontId="34" fillId="0" borderId="25" xfId="4" applyFont="1" applyBorder="1" applyAlignment="1">
      <alignment vertical="center"/>
    </xf>
    <xf numFmtId="38" fontId="34" fillId="0" borderId="26" xfId="4" applyFont="1" applyBorder="1" applyAlignment="1">
      <alignment vertical="center"/>
    </xf>
    <xf numFmtId="0" fontId="34" fillId="0" borderId="28" xfId="2" applyFont="1" applyBorder="1" applyAlignment="1">
      <alignment vertical="center"/>
    </xf>
    <xf numFmtId="0" fontId="34" fillId="0" borderId="23" xfId="2" applyFont="1" applyAlignment="1">
      <alignment vertical="center"/>
    </xf>
    <xf numFmtId="0" fontId="34" fillId="0" borderId="35" xfId="2" applyFont="1" applyBorder="1" applyAlignment="1">
      <alignment vertical="center"/>
    </xf>
    <xf numFmtId="0" fontId="34" fillId="0" borderId="36" xfId="2" applyFont="1" applyBorder="1" applyAlignment="1">
      <alignment vertical="center"/>
    </xf>
    <xf numFmtId="0" fontId="34" fillId="0" borderId="61" xfId="2" applyFont="1" applyBorder="1" applyAlignment="1">
      <alignment vertical="center"/>
    </xf>
    <xf numFmtId="0" fontId="34" fillId="0" borderId="37" xfId="2" applyFont="1" applyBorder="1" applyAlignment="1">
      <alignment vertical="center"/>
    </xf>
    <xf numFmtId="38" fontId="26" fillId="0" borderId="53" xfId="4" applyFont="1" applyBorder="1" applyAlignment="1">
      <alignment vertical="center"/>
    </xf>
    <xf numFmtId="38" fontId="26" fillId="0" borderId="55" xfId="4" applyFont="1" applyBorder="1" applyAlignment="1">
      <alignment vertical="center"/>
    </xf>
    <xf numFmtId="38" fontId="26" fillId="0" borderId="53" xfId="4" applyFont="1" applyBorder="1" applyAlignment="1">
      <alignment horizontal="right" vertical="center"/>
    </xf>
    <xf numFmtId="38" fontId="26" fillId="0" borderId="54" xfId="4" applyFont="1" applyBorder="1" applyAlignment="1">
      <alignment horizontal="right" vertical="center"/>
    </xf>
    <xf numFmtId="38" fontId="38" fillId="0" borderId="56" xfId="4" applyFont="1" applyBorder="1" applyAlignment="1">
      <alignment vertical="center"/>
    </xf>
    <xf numFmtId="38" fontId="38" fillId="0" borderId="58" xfId="4" applyFont="1" applyBorder="1" applyAlignment="1">
      <alignment vertical="center"/>
    </xf>
    <xf numFmtId="0" fontId="37" fillId="0" borderId="25" xfId="2" applyFont="1" applyBorder="1" applyAlignment="1">
      <alignment horizontal="center" vertical="center" wrapText="1"/>
    </xf>
    <xf numFmtId="0" fontId="37" fillId="0" borderId="26" xfId="2" applyFont="1" applyBorder="1" applyAlignment="1">
      <alignment horizontal="center" vertical="center" wrapText="1"/>
    </xf>
    <xf numFmtId="0" fontId="37" fillId="0" borderId="27" xfId="2" applyFont="1" applyBorder="1" applyAlignment="1">
      <alignment horizontal="center" vertical="center" wrapText="1"/>
    </xf>
    <xf numFmtId="38" fontId="38" fillId="0" borderId="36" xfId="4" applyFont="1" applyBorder="1" applyAlignment="1">
      <alignment horizontal="right" vertical="center"/>
    </xf>
    <xf numFmtId="38" fontId="38" fillId="0" borderId="61" xfId="4" applyFont="1" applyBorder="1" applyAlignment="1">
      <alignment horizontal="right" vertical="center"/>
    </xf>
    <xf numFmtId="0" fontId="37" fillId="0" borderId="25" xfId="2" applyFont="1" applyBorder="1" applyAlignment="1">
      <alignment horizontal="center" vertical="center" wrapText="1" shrinkToFit="1"/>
    </xf>
    <xf numFmtId="0" fontId="37" fillId="0" borderId="26" xfId="2" applyFont="1" applyBorder="1" applyAlignment="1">
      <alignment horizontal="center" vertical="center" wrapText="1" shrinkToFit="1"/>
    </xf>
    <xf numFmtId="0" fontId="37" fillId="0" borderId="27" xfId="2" applyFont="1" applyBorder="1" applyAlignment="1">
      <alignment horizontal="center" vertical="center" wrapText="1" shrinkToFit="1"/>
    </xf>
    <xf numFmtId="38" fontId="39" fillId="0" borderId="25" xfId="2" applyNumberFormat="1" applyFont="1" applyBorder="1" applyAlignment="1">
      <alignment horizontal="right" vertical="center"/>
    </xf>
    <xf numFmtId="0" fontId="34" fillId="0" borderId="27" xfId="2" applyFont="1" applyBorder="1" applyAlignment="1">
      <alignment horizontal="right" vertical="center"/>
    </xf>
  </cellXfs>
  <cellStyles count="5">
    <cellStyle name="桁区切り" xfId="1" builtinId="6"/>
    <cellStyle name="桁区切り 2" xfId="3" xr:uid="{00000000-0005-0000-0000-000001000000}"/>
    <cellStyle name="桁区切り 2 2" xfId="4"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2401957</xdr:colOff>
      <xdr:row>6</xdr:row>
      <xdr:rowOff>74542</xdr:rowOff>
    </xdr:from>
    <xdr:to>
      <xdr:col>7</xdr:col>
      <xdr:colOff>57980</xdr:colOff>
      <xdr:row>6</xdr:row>
      <xdr:rowOff>256761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99653" y="2004390"/>
          <a:ext cx="372718" cy="1822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a:latin typeface="BIZ UDP明朝 Medium" panose="02020500000000000000" pitchFamily="18" charset="-128"/>
              <a:ea typeface="BIZ UDP明朝 Medium" panose="02020500000000000000" pitchFamily="18" charset="-128"/>
            </a:rPr>
            <a:t> </a:t>
          </a:r>
          <a:r>
            <a:rPr kumimoji="1" lang="en-US" altLang="ja-JP" sz="1050">
              <a:latin typeface="BIZ UDP明朝 Medium" panose="02020500000000000000" pitchFamily="18" charset="-128"/>
              <a:ea typeface="BIZ UDP明朝 Medium" panose="02020500000000000000" pitchFamily="18" charset="-128"/>
            </a:rPr>
            <a:t>(※)</a:t>
          </a:r>
          <a:endParaRPr kumimoji="1" lang="ja-JP" altLang="en-US" sz="1050">
            <a:latin typeface="BIZ UDP明朝 Medium" panose="02020500000000000000" pitchFamily="18" charset="-128"/>
            <a:ea typeface="BIZ UDP明朝 Medium" panose="02020500000000000000" pitchFamily="18" charset="-128"/>
          </a:endParaRPr>
        </a:p>
      </xdr:txBody>
    </xdr:sp>
    <xdr:clientData/>
  </xdr:twoCellAnchor>
  <xdr:twoCellAnchor>
    <xdr:from>
      <xdr:col>6</xdr:col>
      <xdr:colOff>2512948</xdr:colOff>
      <xdr:row>15</xdr:row>
      <xdr:rowOff>147428</xdr:rowOff>
    </xdr:from>
    <xdr:to>
      <xdr:col>7</xdr:col>
      <xdr:colOff>24850</xdr:colOff>
      <xdr:row>15</xdr:row>
      <xdr:rowOff>298173</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610644" y="7311885"/>
          <a:ext cx="228597" cy="1507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BIZ UDP明朝 Medium" panose="02020500000000000000" pitchFamily="18" charset="-128"/>
              <a:ea typeface="BIZ UDP明朝 Medium" panose="02020500000000000000" pitchFamily="18" charset="-128"/>
            </a:rPr>
            <a:t>円</a:t>
          </a:r>
        </a:p>
      </xdr:txBody>
    </xdr:sp>
    <xdr:clientData/>
  </xdr:twoCellAnchor>
  <xdr:twoCellAnchor>
    <xdr:from>
      <xdr:col>6</xdr:col>
      <xdr:colOff>2512948</xdr:colOff>
      <xdr:row>16</xdr:row>
      <xdr:rowOff>147428</xdr:rowOff>
    </xdr:from>
    <xdr:to>
      <xdr:col>7</xdr:col>
      <xdr:colOff>24850</xdr:colOff>
      <xdr:row>16</xdr:row>
      <xdr:rowOff>298173</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610644" y="7311885"/>
          <a:ext cx="228597" cy="1507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BIZ UDP明朝 Medium" panose="02020500000000000000" pitchFamily="18" charset="-128"/>
              <a:ea typeface="BIZ UDP明朝 Medium" panose="02020500000000000000" pitchFamily="18" charset="-128"/>
            </a:rPr>
            <a:t>円</a:t>
          </a:r>
        </a:p>
      </xdr:txBody>
    </xdr:sp>
    <xdr:clientData/>
  </xdr:twoCellAnchor>
  <xdr:twoCellAnchor>
    <xdr:from>
      <xdr:col>6</xdr:col>
      <xdr:colOff>2512948</xdr:colOff>
      <xdr:row>17</xdr:row>
      <xdr:rowOff>147428</xdr:rowOff>
    </xdr:from>
    <xdr:to>
      <xdr:col>7</xdr:col>
      <xdr:colOff>24850</xdr:colOff>
      <xdr:row>17</xdr:row>
      <xdr:rowOff>298173</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610644" y="7311885"/>
          <a:ext cx="228597" cy="1507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BIZ UDP明朝 Medium" panose="02020500000000000000" pitchFamily="18" charset="-128"/>
              <a:ea typeface="BIZ UDP明朝 Medium" panose="02020500000000000000" pitchFamily="18" charset="-128"/>
            </a:rPr>
            <a:t>円</a:t>
          </a:r>
        </a:p>
      </xdr:txBody>
    </xdr:sp>
    <xdr:clientData/>
  </xdr:twoCellAnchor>
  <xdr:twoCellAnchor>
    <xdr:from>
      <xdr:col>6</xdr:col>
      <xdr:colOff>2512948</xdr:colOff>
      <xdr:row>18</xdr:row>
      <xdr:rowOff>147428</xdr:rowOff>
    </xdr:from>
    <xdr:to>
      <xdr:col>7</xdr:col>
      <xdr:colOff>24850</xdr:colOff>
      <xdr:row>18</xdr:row>
      <xdr:rowOff>298173</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610644" y="7311885"/>
          <a:ext cx="228597" cy="1507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BIZ UDP明朝 Medium" panose="02020500000000000000" pitchFamily="18" charset="-128"/>
              <a:ea typeface="BIZ UDP明朝 Medium" panose="02020500000000000000" pitchFamily="18" charset="-128"/>
            </a:rPr>
            <a:t>円</a:t>
          </a:r>
        </a:p>
      </xdr:txBody>
    </xdr:sp>
    <xdr:clientData/>
  </xdr:twoCellAnchor>
  <xdr:twoCellAnchor>
    <xdr:from>
      <xdr:col>8</xdr:col>
      <xdr:colOff>542925</xdr:colOff>
      <xdr:row>0</xdr:row>
      <xdr:rowOff>180975</xdr:rowOff>
    </xdr:from>
    <xdr:to>
      <xdr:col>15</xdr:col>
      <xdr:colOff>276225</xdr:colOff>
      <xdr:row>2</xdr:row>
      <xdr:rowOff>219075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438900" y="180975"/>
          <a:ext cx="4000500"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BIZ UDP明朝 Medium" panose="02020500000000000000" pitchFamily="18" charset="-128"/>
              <a:ea typeface="BIZ UDP明朝 Medium" panose="02020500000000000000" pitchFamily="18" charset="-128"/>
            </a:rPr>
            <a:t>参加申込書（様式第１号）及び添付書類（別紙１～３）については、</a:t>
          </a:r>
          <a:endParaRPr kumimoji="1" lang="en-US" altLang="ja-JP" sz="1100">
            <a:latin typeface="BIZ UDP明朝 Medium" panose="02020500000000000000" pitchFamily="18" charset="-128"/>
            <a:ea typeface="BIZ UDP明朝 Medium" panose="02020500000000000000" pitchFamily="18" charset="-128"/>
          </a:endParaRPr>
        </a:p>
        <a:p>
          <a:pPr algn="l"/>
          <a:r>
            <a:rPr kumimoji="1" lang="en-US" altLang="ja-JP" sz="1100">
              <a:latin typeface="BIZ UDP明朝 Medium" panose="02020500000000000000" pitchFamily="18" charset="-128"/>
              <a:ea typeface="BIZ UDP明朝 Medium" panose="02020500000000000000" pitchFamily="18" charset="-128"/>
            </a:rPr>
            <a:t>PDF</a:t>
          </a:r>
          <a:r>
            <a:rPr kumimoji="1" lang="ja-JP" altLang="en-US" sz="1100">
              <a:latin typeface="BIZ UDP明朝 Medium" panose="02020500000000000000" pitchFamily="18" charset="-128"/>
              <a:ea typeface="BIZ UDP明朝 Medium" panose="02020500000000000000" pitchFamily="18" charset="-128"/>
            </a:rPr>
            <a:t>、ワード、エクセルのいずれかにおいて作成してください。</a:t>
          </a:r>
          <a:endParaRPr kumimoji="1" lang="en-US" altLang="ja-JP" sz="1100">
            <a:latin typeface="BIZ UDP明朝 Medium" panose="02020500000000000000" pitchFamily="18" charset="-128"/>
            <a:ea typeface="BIZ UDP明朝 Medium" panose="02020500000000000000" pitchFamily="18" charset="-128"/>
          </a:endParaRPr>
        </a:p>
      </xdr:txBody>
    </xdr:sp>
    <xdr:clientData/>
  </xdr:twoCellAnchor>
  <xdr:twoCellAnchor>
    <xdr:from>
      <xdr:col>4</xdr:col>
      <xdr:colOff>666749</xdr:colOff>
      <xdr:row>5</xdr:row>
      <xdr:rowOff>76200</xdr:rowOff>
    </xdr:from>
    <xdr:to>
      <xdr:col>5</xdr:col>
      <xdr:colOff>333374</xdr:colOff>
      <xdr:row>5</xdr:row>
      <xdr:rowOff>266700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743074" y="1685925"/>
          <a:ext cx="63817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1100">
              <a:latin typeface="BIZ UDP明朝 Medium" panose="02020500000000000000" pitchFamily="18" charset="-128"/>
              <a:ea typeface="BIZ UDP明朝 Medium" panose="02020500000000000000" pitchFamily="18" charset="-128"/>
            </a:rPr>
            <a:t>申請者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28574</xdr:colOff>
      <xdr:row>3</xdr:row>
      <xdr:rowOff>28576</xdr:rowOff>
    </xdr:from>
    <xdr:to>
      <xdr:col>5</xdr:col>
      <xdr:colOff>295275</xdr:colOff>
      <xdr:row>3</xdr:row>
      <xdr:rowOff>200026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276599" y="1047751"/>
          <a:ext cx="266701"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BIZ UDP明朝 Medium" panose="02020500000000000000" pitchFamily="18" charset="-128"/>
              <a:ea typeface="BIZ UDP明朝 Medium" panose="02020500000000000000" pitchFamily="18" charset="-128"/>
            </a:rPr>
            <a:t>（Ａ）</a:t>
          </a:r>
        </a:p>
      </xdr:txBody>
    </xdr:sp>
    <xdr:clientData/>
  </xdr:twoCellAnchor>
  <xdr:twoCellAnchor>
    <xdr:from>
      <xdr:col>6</xdr:col>
      <xdr:colOff>28574</xdr:colOff>
      <xdr:row>3</xdr:row>
      <xdr:rowOff>28576</xdr:rowOff>
    </xdr:from>
    <xdr:to>
      <xdr:col>6</xdr:col>
      <xdr:colOff>295275</xdr:colOff>
      <xdr:row>3</xdr:row>
      <xdr:rowOff>200026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276599" y="1047751"/>
          <a:ext cx="266701"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BIZ UDP明朝 Medium" panose="02020500000000000000" pitchFamily="18" charset="-128"/>
              <a:ea typeface="BIZ UDP明朝 Medium" panose="02020500000000000000" pitchFamily="18" charset="-128"/>
            </a:rPr>
            <a:t>（</a:t>
          </a:r>
          <a:r>
            <a:rPr kumimoji="1" lang="en-US" altLang="ja-JP" sz="1000">
              <a:latin typeface="BIZ UDP明朝 Medium" panose="02020500000000000000" pitchFamily="18" charset="-128"/>
              <a:ea typeface="BIZ UDP明朝 Medium" panose="02020500000000000000" pitchFamily="18" charset="-128"/>
            </a:rPr>
            <a:t>a</a:t>
          </a:r>
          <a:r>
            <a:rPr kumimoji="1" lang="ja-JP" altLang="en-US" sz="1000">
              <a:latin typeface="BIZ UDP明朝 Medium" panose="02020500000000000000" pitchFamily="18" charset="-128"/>
              <a:ea typeface="BIZ UDP明朝 Medium" panose="02020500000000000000" pitchFamily="18" charset="-128"/>
            </a:rPr>
            <a:t>）</a:t>
          </a:r>
        </a:p>
      </xdr:txBody>
    </xdr:sp>
    <xdr:clientData/>
  </xdr:twoCellAnchor>
  <xdr:twoCellAnchor>
    <xdr:from>
      <xdr:col>5</xdr:col>
      <xdr:colOff>28574</xdr:colOff>
      <xdr:row>15</xdr:row>
      <xdr:rowOff>28576</xdr:rowOff>
    </xdr:from>
    <xdr:to>
      <xdr:col>5</xdr:col>
      <xdr:colOff>295275</xdr:colOff>
      <xdr:row>15</xdr:row>
      <xdr:rowOff>200026</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467099" y="1047751"/>
          <a:ext cx="266701"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BIZ UDP明朝 Medium" panose="02020500000000000000" pitchFamily="18" charset="-128"/>
              <a:ea typeface="BIZ UDP明朝 Medium" panose="02020500000000000000" pitchFamily="18" charset="-128"/>
            </a:rPr>
            <a:t>（</a:t>
          </a:r>
          <a:r>
            <a:rPr kumimoji="1" lang="en-US" altLang="ja-JP" sz="1000">
              <a:latin typeface="BIZ UDP明朝 Medium" panose="02020500000000000000" pitchFamily="18" charset="-128"/>
              <a:ea typeface="BIZ UDP明朝 Medium" panose="02020500000000000000" pitchFamily="18" charset="-128"/>
            </a:rPr>
            <a:t>B</a:t>
          </a:r>
          <a:r>
            <a:rPr kumimoji="1" lang="ja-JP" altLang="en-US" sz="1000">
              <a:latin typeface="BIZ UDP明朝 Medium" panose="02020500000000000000" pitchFamily="18" charset="-128"/>
              <a:ea typeface="BIZ UDP明朝 Medium" panose="02020500000000000000" pitchFamily="18" charset="-128"/>
            </a:rPr>
            <a:t>）</a:t>
          </a:r>
        </a:p>
      </xdr:txBody>
    </xdr:sp>
    <xdr:clientData/>
  </xdr:twoCellAnchor>
  <xdr:twoCellAnchor>
    <xdr:from>
      <xdr:col>6</xdr:col>
      <xdr:colOff>28574</xdr:colOff>
      <xdr:row>15</xdr:row>
      <xdr:rowOff>28576</xdr:rowOff>
    </xdr:from>
    <xdr:to>
      <xdr:col>6</xdr:col>
      <xdr:colOff>295275</xdr:colOff>
      <xdr:row>15</xdr:row>
      <xdr:rowOff>200026</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657724" y="1047751"/>
          <a:ext cx="266701"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BIZ UDP明朝 Medium" panose="02020500000000000000" pitchFamily="18" charset="-128"/>
              <a:ea typeface="BIZ UDP明朝 Medium" panose="02020500000000000000" pitchFamily="18" charset="-128"/>
            </a:rPr>
            <a:t>（ｂ）</a:t>
          </a:r>
        </a:p>
      </xdr:txBody>
    </xdr:sp>
    <xdr:clientData/>
  </xdr:twoCellAnchor>
  <xdr:twoCellAnchor>
    <xdr:from>
      <xdr:col>5</xdr:col>
      <xdr:colOff>28574</xdr:colOff>
      <xdr:row>21</xdr:row>
      <xdr:rowOff>28575</xdr:rowOff>
    </xdr:from>
    <xdr:to>
      <xdr:col>5</xdr:col>
      <xdr:colOff>285750</xdr:colOff>
      <xdr:row>21</xdr:row>
      <xdr:rowOff>209550</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467099" y="8296275"/>
          <a:ext cx="257176"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BIZ UDP明朝 Medium" panose="02020500000000000000" pitchFamily="18" charset="-128"/>
              <a:ea typeface="BIZ UDP明朝 Medium" panose="02020500000000000000" pitchFamily="18" charset="-128"/>
            </a:rPr>
            <a:t>（</a:t>
          </a:r>
          <a:r>
            <a:rPr kumimoji="1" lang="en-US" altLang="ja-JP" sz="1000">
              <a:latin typeface="BIZ UDP明朝 Medium" panose="02020500000000000000" pitchFamily="18" charset="-128"/>
              <a:ea typeface="BIZ UDP明朝 Medium" panose="02020500000000000000" pitchFamily="18" charset="-128"/>
            </a:rPr>
            <a:t>C</a:t>
          </a:r>
          <a:r>
            <a:rPr kumimoji="1" lang="ja-JP" altLang="en-US" sz="1000">
              <a:latin typeface="BIZ UDP明朝 Medium" panose="02020500000000000000" pitchFamily="18" charset="-128"/>
              <a:ea typeface="BIZ UDP明朝 Medium" panose="02020500000000000000" pitchFamily="18"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1847850</xdr:colOff>
      <xdr:row>16</xdr:row>
      <xdr:rowOff>266700</xdr:rowOff>
    </xdr:from>
    <xdr:to>
      <xdr:col>4</xdr:col>
      <xdr:colOff>2218498</xdr:colOff>
      <xdr:row>16</xdr:row>
      <xdr:rowOff>448919</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048250" y="7781925"/>
          <a:ext cx="370648" cy="1822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a:latin typeface="BIZ UDP明朝 Medium" panose="02020500000000000000" pitchFamily="18" charset="-128"/>
              <a:ea typeface="BIZ UDP明朝 Medium" panose="02020500000000000000" pitchFamily="18" charset="-128"/>
            </a:rPr>
            <a:t> </a:t>
          </a:r>
          <a:r>
            <a:rPr kumimoji="1" lang="en-US" altLang="ja-JP" sz="1050">
              <a:latin typeface="BIZ UDP明朝 Medium" panose="02020500000000000000" pitchFamily="18" charset="-128"/>
              <a:ea typeface="BIZ UDP明朝 Medium" panose="02020500000000000000" pitchFamily="18" charset="-128"/>
            </a:rPr>
            <a:t>(※)</a:t>
          </a:r>
          <a:endParaRPr kumimoji="1" lang="ja-JP" altLang="en-US" sz="1050">
            <a:latin typeface="BIZ UDP明朝 Medium" panose="02020500000000000000" pitchFamily="18" charset="-128"/>
            <a:ea typeface="BIZ UDP明朝 Medium" panose="020205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542926</xdr:colOff>
      <xdr:row>0</xdr:row>
      <xdr:rowOff>47626</xdr:rowOff>
    </xdr:from>
    <xdr:to>
      <xdr:col>9</xdr:col>
      <xdr:colOff>714376</xdr:colOff>
      <xdr:row>1</xdr:row>
      <xdr:rowOff>142876</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5514976" y="47626"/>
          <a:ext cx="781050" cy="342900"/>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chemeClr val="accent1">
                  <a:lumMod val="75000"/>
                </a:schemeClr>
              </a:solidFill>
              <a:latin typeface="BIZ UDP明朝 Medium" panose="02020500000000000000" pitchFamily="18" charset="-128"/>
              <a:ea typeface="BIZ UDP明朝 Medium" panose="02020500000000000000" pitchFamily="18" charset="-128"/>
            </a:rPr>
            <a:t>記入例</a:t>
          </a:r>
        </a:p>
      </xdr:txBody>
    </xdr:sp>
    <xdr:clientData/>
  </xdr:twoCellAnchor>
  <xdr:twoCellAnchor>
    <xdr:from>
      <xdr:col>10</xdr:col>
      <xdr:colOff>571499</xdr:colOff>
      <xdr:row>1</xdr:row>
      <xdr:rowOff>76200</xdr:rowOff>
    </xdr:from>
    <xdr:to>
      <xdr:col>16</xdr:col>
      <xdr:colOff>342900</xdr:colOff>
      <xdr:row>4</xdr:row>
      <xdr:rowOff>38100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934199" y="323850"/>
          <a:ext cx="3429001"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ja-JP" sz="1100">
              <a:solidFill>
                <a:schemeClr val="dk1"/>
              </a:solidFill>
              <a:effectLst/>
              <a:latin typeface="BIZ UDP明朝 Medium" panose="02020500000000000000" pitchFamily="18" charset="-128"/>
              <a:ea typeface="BIZ UDP明朝 Medium" panose="02020500000000000000" pitchFamily="18" charset="-128"/>
              <a:cs typeface="+mn-cs"/>
            </a:rPr>
            <a:t>参加申込書（様式第１号）及び添付書類（別紙１</a:t>
          </a:r>
          <a:r>
            <a:rPr kumimoji="1" lang="ja-JP" altLang="en-US" sz="1100">
              <a:solidFill>
                <a:schemeClr val="dk1"/>
              </a:solidFill>
              <a:effectLst/>
              <a:latin typeface="BIZ UDP明朝 Medium" panose="02020500000000000000" pitchFamily="18" charset="-128"/>
              <a:ea typeface="BIZ UDP明朝 Medium" panose="02020500000000000000" pitchFamily="18" charset="-128"/>
              <a:cs typeface="+mn-cs"/>
            </a:rPr>
            <a:t>、</a:t>
          </a:r>
          <a:r>
            <a:rPr kumimoji="1" lang="ja-JP" altLang="ja-JP" sz="1100">
              <a:solidFill>
                <a:schemeClr val="dk1"/>
              </a:solidFill>
              <a:effectLst/>
              <a:latin typeface="BIZ UDP明朝 Medium" panose="02020500000000000000" pitchFamily="18" charset="-128"/>
              <a:ea typeface="BIZ UDP明朝 Medium" panose="02020500000000000000" pitchFamily="18" charset="-128"/>
              <a:cs typeface="+mn-cs"/>
            </a:rPr>
            <a:t>３）</a:t>
          </a:r>
          <a:r>
            <a:rPr kumimoji="1" lang="ja-JP" altLang="en-US" sz="1100">
              <a:solidFill>
                <a:schemeClr val="dk1"/>
              </a:solidFill>
              <a:effectLst/>
              <a:latin typeface="BIZ UDP明朝 Medium" panose="02020500000000000000" pitchFamily="18" charset="-128"/>
              <a:ea typeface="BIZ UDP明朝 Medium" panose="02020500000000000000" pitchFamily="18" charset="-128"/>
              <a:cs typeface="+mn-cs"/>
            </a:rPr>
            <a:t>の</a:t>
          </a:r>
          <a:endParaRPr kumimoji="1" lang="en-US" altLang="ja-JP" sz="1100">
            <a:solidFill>
              <a:schemeClr val="dk1"/>
            </a:solidFill>
            <a:effectLst/>
            <a:latin typeface="BIZ UDP明朝 Medium" panose="02020500000000000000" pitchFamily="18" charset="-128"/>
            <a:ea typeface="BIZ UDP明朝 Medium" panose="02020500000000000000" pitchFamily="18" charset="-128"/>
            <a:cs typeface="+mn-cs"/>
          </a:endParaRPr>
        </a:p>
        <a:p>
          <a:pPr algn="l"/>
          <a:r>
            <a:rPr kumimoji="1" lang="ja-JP" altLang="en-US" sz="1100">
              <a:solidFill>
                <a:schemeClr val="dk1"/>
              </a:solidFill>
              <a:effectLst/>
              <a:latin typeface="BIZ UDP明朝 Medium" panose="02020500000000000000" pitchFamily="18" charset="-128"/>
              <a:ea typeface="BIZ UDP明朝 Medium" panose="02020500000000000000" pitchFamily="18" charset="-128"/>
              <a:cs typeface="+mn-cs"/>
            </a:rPr>
            <a:t>記入例については、ＰＤＦの方をご覧ください。</a:t>
          </a:r>
          <a:endParaRPr kumimoji="1" lang="en-US" altLang="ja-JP" sz="1100">
            <a:latin typeface="BIZ UDP明朝 Medium" panose="02020500000000000000" pitchFamily="18" charset="-128"/>
            <a:ea typeface="BIZ UDP明朝 Medium" panose="020205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H24"/>
  <sheetViews>
    <sheetView tabSelected="1" view="pageBreakPreview" zoomScaleNormal="100" zoomScaleSheetLayoutView="100" workbookViewId="0">
      <selection activeCell="G3" sqref="G3"/>
    </sheetView>
  </sheetViews>
  <sheetFormatPr defaultRowHeight="12" x14ac:dyDescent="0.2"/>
  <cols>
    <col min="1" max="1" width="1.28515625" style="1"/>
    <col min="2" max="2" width="1.140625" style="1"/>
    <col min="3" max="3" width="3.42578125" style="1"/>
    <col min="4" max="4" width="10.28515625" style="1"/>
    <col min="5" max="5" width="14.5703125" style="1"/>
    <col min="6" max="6" width="15.7109375" style="1"/>
    <col min="7" max="7" width="40.7109375" style="1" customWidth="1"/>
    <col min="8" max="8" width="1.28515625" style="1" customWidth="1"/>
    <col min="9" max="16384" width="9.140625" style="1"/>
  </cols>
  <sheetData>
    <row r="1" spans="1:8" s="8" customFormat="1" ht="15.95" customHeight="1" x14ac:dyDescent="0.2">
      <c r="A1" s="192" t="s">
        <v>97</v>
      </c>
      <c r="B1" s="192"/>
      <c r="C1" s="192"/>
      <c r="D1" s="192"/>
      <c r="E1" s="192"/>
      <c r="F1" s="192"/>
      <c r="G1" s="192"/>
      <c r="H1" s="192"/>
    </row>
    <row r="2" spans="1:8" s="8" customFormat="1" ht="36.950000000000003" customHeight="1" x14ac:dyDescent="0.2">
      <c r="A2" s="193"/>
      <c r="B2" s="193"/>
      <c r="C2" s="193"/>
      <c r="D2" s="193"/>
      <c r="E2" s="193"/>
      <c r="F2" s="193"/>
      <c r="G2" s="193"/>
      <c r="H2" s="193"/>
    </row>
    <row r="3" spans="1:8" s="8" customFormat="1" ht="21.95" customHeight="1" x14ac:dyDescent="0.2">
      <c r="A3" s="2"/>
      <c r="B3" s="2"/>
      <c r="C3" s="2"/>
      <c r="D3" s="2"/>
      <c r="E3" s="2"/>
      <c r="F3" s="2"/>
      <c r="G3" s="7" t="s">
        <v>20</v>
      </c>
    </row>
    <row r="4" spans="1:8" s="8" customFormat="1" ht="26.25" customHeight="1" x14ac:dyDescent="0.2">
      <c r="A4" s="192" t="s">
        <v>1</v>
      </c>
      <c r="B4" s="192"/>
      <c r="C4" s="192"/>
      <c r="D4" s="192"/>
      <c r="E4" s="192"/>
      <c r="F4" s="192"/>
      <c r="G4" s="192"/>
      <c r="H4" s="192"/>
    </row>
    <row r="5" spans="1:8" s="8" customFormat="1" ht="26.25" customHeight="1" x14ac:dyDescent="0.2">
      <c r="C5" s="3"/>
      <c r="D5" s="3"/>
      <c r="F5" s="4" t="s">
        <v>13</v>
      </c>
      <c r="G5" s="5"/>
      <c r="H5" s="3"/>
    </row>
    <row r="6" spans="1:8" s="8" customFormat="1" ht="26.25" customHeight="1" x14ac:dyDescent="0.2">
      <c r="C6" s="3"/>
      <c r="D6" s="3"/>
      <c r="F6" s="4" t="s">
        <v>14</v>
      </c>
      <c r="G6" s="5"/>
      <c r="H6" s="3"/>
    </row>
    <row r="7" spans="1:8" s="8" customFormat="1" ht="26.25" customHeight="1" x14ac:dyDescent="0.2">
      <c r="B7" s="3"/>
      <c r="C7" s="3"/>
      <c r="D7" s="3"/>
      <c r="E7" s="3"/>
      <c r="F7" s="4" t="s">
        <v>12</v>
      </c>
      <c r="G7" s="5"/>
      <c r="H7" s="3"/>
    </row>
    <row r="8" spans="1:8" ht="14.25" customHeight="1" x14ac:dyDescent="0.2">
      <c r="B8" s="172"/>
      <c r="C8" s="172"/>
      <c r="D8" s="172"/>
      <c r="E8" s="172"/>
      <c r="F8" s="172"/>
      <c r="G8" s="182" t="s">
        <v>21</v>
      </c>
      <c r="H8" s="195"/>
    </row>
    <row r="9" spans="1:8" ht="14.25" customHeight="1" x14ac:dyDescent="0.2">
      <c r="B9" s="173"/>
      <c r="C9" s="173"/>
      <c r="D9" s="173"/>
      <c r="E9" s="173"/>
      <c r="F9" s="173"/>
      <c r="G9" s="183" t="s">
        <v>247</v>
      </c>
      <c r="H9" s="195"/>
    </row>
    <row r="10" spans="1:8" s="8" customFormat="1" ht="38.1" customHeight="1" x14ac:dyDescent="0.2">
      <c r="A10" s="196" t="s">
        <v>3</v>
      </c>
      <c r="B10" s="196"/>
      <c r="C10" s="196"/>
      <c r="D10" s="196"/>
      <c r="E10" s="196"/>
      <c r="F10" s="196"/>
      <c r="G10" s="196"/>
      <c r="H10" s="195"/>
    </row>
    <row r="11" spans="1:8" s="8" customFormat="1" ht="45.75" customHeight="1" x14ac:dyDescent="0.2">
      <c r="A11" s="197" t="s">
        <v>6</v>
      </c>
      <c r="B11" s="197"/>
      <c r="C11" s="197"/>
      <c r="D11" s="197"/>
      <c r="E11" s="197"/>
      <c r="F11" s="197"/>
      <c r="G11" s="197"/>
      <c r="H11" s="195"/>
    </row>
    <row r="12" spans="1:8" s="8" customFormat="1" ht="20.25" customHeight="1" x14ac:dyDescent="0.2">
      <c r="A12" s="198" t="s">
        <v>4</v>
      </c>
      <c r="B12" s="198"/>
      <c r="C12" s="198"/>
      <c r="D12" s="198"/>
      <c r="E12" s="198"/>
      <c r="F12" s="198"/>
      <c r="G12" s="198"/>
      <c r="H12" s="195"/>
    </row>
    <row r="13" spans="1:8" s="8" customFormat="1" ht="33" customHeight="1" x14ac:dyDescent="0.2">
      <c r="A13" s="5" t="s">
        <v>7</v>
      </c>
      <c r="B13" s="3"/>
      <c r="C13" s="3"/>
      <c r="D13" s="3"/>
      <c r="E13" s="194"/>
      <c r="F13" s="194"/>
      <c r="G13" s="194"/>
      <c r="H13" s="3"/>
    </row>
    <row r="14" spans="1:8" s="8" customFormat="1" ht="18" customHeight="1" x14ac:dyDescent="0.2">
      <c r="A14" s="193"/>
      <c r="B14" s="193"/>
      <c r="C14" s="193"/>
      <c r="D14" s="193"/>
      <c r="E14" s="193"/>
      <c r="F14" s="193"/>
      <c r="G14" s="193"/>
      <c r="H14" s="193"/>
    </row>
    <row r="15" spans="1:8" s="8" customFormat="1" ht="15.95" customHeight="1" x14ac:dyDescent="0.2">
      <c r="A15" s="192" t="s">
        <v>277</v>
      </c>
      <c r="B15" s="192"/>
      <c r="C15" s="192"/>
      <c r="D15" s="192"/>
      <c r="E15" s="192"/>
      <c r="F15" s="192"/>
      <c r="G15" s="192"/>
      <c r="H15" s="192"/>
    </row>
    <row r="16" spans="1:8" s="8" customFormat="1" ht="39" customHeight="1" x14ac:dyDescent="0.2">
      <c r="A16" s="193"/>
      <c r="B16" s="199" t="s">
        <v>8</v>
      </c>
      <c r="C16" s="199"/>
      <c r="D16" s="199"/>
      <c r="E16" s="199"/>
      <c r="F16" s="200"/>
      <c r="G16" s="200"/>
      <c r="H16" s="200"/>
    </row>
    <row r="17" spans="1:8" s="8" customFormat="1" ht="39" customHeight="1" x14ac:dyDescent="0.2">
      <c r="A17" s="193"/>
      <c r="B17" s="199" t="s">
        <v>9</v>
      </c>
      <c r="C17" s="199"/>
      <c r="D17" s="199"/>
      <c r="E17" s="199"/>
      <c r="F17" s="200"/>
      <c r="G17" s="200"/>
      <c r="H17" s="200"/>
    </row>
    <row r="18" spans="1:8" s="8" customFormat="1" ht="39" customHeight="1" x14ac:dyDescent="0.2">
      <c r="A18" s="193"/>
      <c r="B18" s="199" t="s">
        <v>10</v>
      </c>
      <c r="C18" s="199"/>
      <c r="D18" s="199"/>
      <c r="E18" s="199"/>
      <c r="F18" s="200"/>
      <c r="G18" s="200"/>
      <c r="H18" s="200"/>
    </row>
    <row r="19" spans="1:8" s="8" customFormat="1" ht="39" customHeight="1" x14ac:dyDescent="0.2">
      <c r="A19" s="193"/>
      <c r="B19" s="199" t="s">
        <v>5</v>
      </c>
      <c r="C19" s="199"/>
      <c r="D19" s="199"/>
      <c r="E19" s="199"/>
      <c r="F19" s="200"/>
      <c r="G19" s="200"/>
      <c r="H19" s="200"/>
    </row>
    <row r="20" spans="1:8" s="8" customFormat="1" ht="18" customHeight="1" x14ac:dyDescent="0.2">
      <c r="A20" s="193"/>
      <c r="B20" s="193"/>
      <c r="C20" s="193"/>
      <c r="D20" s="193"/>
      <c r="E20" s="193"/>
      <c r="F20" s="193"/>
      <c r="G20" s="193"/>
      <c r="H20" s="193"/>
    </row>
    <row r="21" spans="1:8" s="8" customFormat="1" ht="17.25" customHeight="1" x14ac:dyDescent="0.2">
      <c r="A21" s="193"/>
      <c r="B21" s="193"/>
      <c r="C21" s="201" t="s">
        <v>15</v>
      </c>
      <c r="D21" s="201"/>
      <c r="E21" s="180" t="s">
        <v>16</v>
      </c>
      <c r="F21" s="180"/>
    </row>
    <row r="22" spans="1:8" s="8" customFormat="1" ht="17.25" customHeight="1" x14ac:dyDescent="0.2">
      <c r="A22" s="193"/>
      <c r="B22" s="193"/>
      <c r="C22" s="202">
        <v>2</v>
      </c>
      <c r="D22" s="202"/>
      <c r="E22" s="181" t="s">
        <v>17</v>
      </c>
      <c r="F22" s="181"/>
    </row>
    <row r="23" spans="1:8" s="8" customFormat="1" ht="17.25" customHeight="1" x14ac:dyDescent="0.2">
      <c r="A23" s="193"/>
      <c r="B23" s="193"/>
      <c r="C23" s="202">
        <v>3</v>
      </c>
      <c r="D23" s="202"/>
      <c r="E23" s="181" t="s">
        <v>18</v>
      </c>
      <c r="F23" s="181"/>
    </row>
    <row r="24" spans="1:8" s="8" customFormat="1" ht="17.25" customHeight="1" x14ac:dyDescent="0.2">
      <c r="A24" s="193"/>
      <c r="B24" s="193"/>
      <c r="C24" s="203">
        <v>4</v>
      </c>
      <c r="D24" s="203"/>
      <c r="E24" s="179" t="s">
        <v>19</v>
      </c>
      <c r="F24" s="179"/>
    </row>
  </sheetData>
  <mergeCells count="25">
    <mergeCell ref="A21:B24"/>
    <mergeCell ref="C21:D21"/>
    <mergeCell ref="C22:D22"/>
    <mergeCell ref="C23:D23"/>
    <mergeCell ref="C24:D24"/>
    <mergeCell ref="A20:H20"/>
    <mergeCell ref="A14:H14"/>
    <mergeCell ref="A15:H15"/>
    <mergeCell ref="A16:A19"/>
    <mergeCell ref="B16:E16"/>
    <mergeCell ref="F16:H16"/>
    <mergeCell ref="B17:E17"/>
    <mergeCell ref="F17:H17"/>
    <mergeCell ref="B18:E18"/>
    <mergeCell ref="F18:H18"/>
    <mergeCell ref="B19:E19"/>
    <mergeCell ref="F19:H19"/>
    <mergeCell ref="A1:H1"/>
    <mergeCell ref="A2:H2"/>
    <mergeCell ref="A4:H4"/>
    <mergeCell ref="E13:G13"/>
    <mergeCell ref="H8:H12"/>
    <mergeCell ref="A10:G10"/>
    <mergeCell ref="A11:G11"/>
    <mergeCell ref="A12:G12"/>
  </mergeCells>
  <phoneticPr fontId="3"/>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06"/>
  <sheetViews>
    <sheetView view="pageBreakPreview" zoomScaleNormal="100" zoomScaleSheetLayoutView="100" workbookViewId="0">
      <selection activeCell="L9" sqref="L9"/>
    </sheetView>
  </sheetViews>
  <sheetFormatPr defaultRowHeight="20.100000000000001" customHeight="1" x14ac:dyDescent="0.2"/>
  <cols>
    <col min="1" max="4" width="9.140625" style="96"/>
    <col min="5" max="5" width="10.5703125" style="96" bestFit="1" customWidth="1"/>
    <col min="6" max="9" width="9.140625" style="96"/>
    <col min="10" max="10" width="11.7109375" style="96" customWidth="1"/>
    <col min="11" max="260" width="9.140625" style="96"/>
    <col min="261" max="261" width="10.5703125" style="96" bestFit="1" customWidth="1"/>
    <col min="262" max="265" width="9.140625" style="96"/>
    <col min="266" max="266" width="11.7109375" style="96" customWidth="1"/>
    <col min="267" max="516" width="9.140625" style="96"/>
    <col min="517" max="517" width="10.5703125" style="96" bestFit="1" customWidth="1"/>
    <col min="518" max="521" width="9.140625" style="96"/>
    <col min="522" max="522" width="11.7109375" style="96" customWidth="1"/>
    <col min="523" max="772" width="9.140625" style="96"/>
    <col min="773" max="773" width="10.5703125" style="96" bestFit="1" customWidth="1"/>
    <col min="774" max="777" width="9.140625" style="96"/>
    <col min="778" max="778" width="11.7109375" style="96" customWidth="1"/>
    <col min="779" max="1028" width="9.140625" style="96"/>
    <col min="1029" max="1029" width="10.5703125" style="96" bestFit="1" customWidth="1"/>
    <col min="1030" max="1033" width="9.140625" style="96"/>
    <col min="1034" max="1034" width="11.7109375" style="96" customWidth="1"/>
    <col min="1035" max="1284" width="9.140625" style="96"/>
    <col min="1285" max="1285" width="10.5703125" style="96" bestFit="1" customWidth="1"/>
    <col min="1286" max="1289" width="9.140625" style="96"/>
    <col min="1290" max="1290" width="11.7109375" style="96" customWidth="1"/>
    <col min="1291" max="1540" width="9.140625" style="96"/>
    <col min="1541" max="1541" width="10.5703125" style="96" bestFit="1" customWidth="1"/>
    <col min="1542" max="1545" width="9.140625" style="96"/>
    <col min="1546" max="1546" width="11.7109375" style="96" customWidth="1"/>
    <col min="1547" max="1796" width="9.140625" style="96"/>
    <col min="1797" max="1797" width="10.5703125" style="96" bestFit="1" customWidth="1"/>
    <col min="1798" max="1801" width="9.140625" style="96"/>
    <col min="1802" max="1802" width="11.7109375" style="96" customWidth="1"/>
    <col min="1803" max="2052" width="9.140625" style="96"/>
    <col min="2053" max="2053" width="10.5703125" style="96" bestFit="1" customWidth="1"/>
    <col min="2054" max="2057" width="9.140625" style="96"/>
    <col min="2058" max="2058" width="11.7109375" style="96" customWidth="1"/>
    <col min="2059" max="2308" width="9.140625" style="96"/>
    <col min="2309" max="2309" width="10.5703125" style="96" bestFit="1" customWidth="1"/>
    <col min="2310" max="2313" width="9.140625" style="96"/>
    <col min="2314" max="2314" width="11.7109375" style="96" customWidth="1"/>
    <col min="2315" max="2564" width="9.140625" style="96"/>
    <col min="2565" max="2565" width="10.5703125" style="96" bestFit="1" customWidth="1"/>
    <col min="2566" max="2569" width="9.140625" style="96"/>
    <col min="2570" max="2570" width="11.7109375" style="96" customWidth="1"/>
    <col min="2571" max="2820" width="9.140625" style="96"/>
    <col min="2821" max="2821" width="10.5703125" style="96" bestFit="1" customWidth="1"/>
    <col min="2822" max="2825" width="9.140625" style="96"/>
    <col min="2826" max="2826" width="11.7109375" style="96" customWidth="1"/>
    <col min="2827" max="3076" width="9.140625" style="96"/>
    <col min="3077" max="3077" width="10.5703125" style="96" bestFit="1" customWidth="1"/>
    <col min="3078" max="3081" width="9.140625" style="96"/>
    <col min="3082" max="3082" width="11.7109375" style="96" customWidth="1"/>
    <col min="3083" max="3332" width="9.140625" style="96"/>
    <col min="3333" max="3333" width="10.5703125" style="96" bestFit="1" customWidth="1"/>
    <col min="3334" max="3337" width="9.140625" style="96"/>
    <col min="3338" max="3338" width="11.7109375" style="96" customWidth="1"/>
    <col min="3339" max="3588" width="9.140625" style="96"/>
    <col min="3589" max="3589" width="10.5703125" style="96" bestFit="1" customWidth="1"/>
    <col min="3590" max="3593" width="9.140625" style="96"/>
    <col min="3594" max="3594" width="11.7109375" style="96" customWidth="1"/>
    <col min="3595" max="3844" width="9.140625" style="96"/>
    <col min="3845" max="3845" width="10.5703125" style="96" bestFit="1" customWidth="1"/>
    <col min="3846" max="3849" width="9.140625" style="96"/>
    <col min="3850" max="3850" width="11.7109375" style="96" customWidth="1"/>
    <col min="3851" max="4100" width="9.140625" style="96"/>
    <col min="4101" max="4101" width="10.5703125" style="96" bestFit="1" customWidth="1"/>
    <col min="4102" max="4105" width="9.140625" style="96"/>
    <col min="4106" max="4106" width="11.7109375" style="96" customWidth="1"/>
    <col min="4107" max="4356" width="9.140625" style="96"/>
    <col min="4357" max="4357" width="10.5703125" style="96" bestFit="1" customWidth="1"/>
    <col min="4358" max="4361" width="9.140625" style="96"/>
    <col min="4362" max="4362" width="11.7109375" style="96" customWidth="1"/>
    <col min="4363" max="4612" width="9.140625" style="96"/>
    <col min="4613" max="4613" width="10.5703125" style="96" bestFit="1" customWidth="1"/>
    <col min="4614" max="4617" width="9.140625" style="96"/>
    <col min="4618" max="4618" width="11.7109375" style="96" customWidth="1"/>
    <col min="4619" max="4868" width="9.140625" style="96"/>
    <col min="4869" max="4869" width="10.5703125" style="96" bestFit="1" customWidth="1"/>
    <col min="4870" max="4873" width="9.140625" style="96"/>
    <col min="4874" max="4874" width="11.7109375" style="96" customWidth="1"/>
    <col min="4875" max="5124" width="9.140625" style="96"/>
    <col min="5125" max="5125" width="10.5703125" style="96" bestFit="1" customWidth="1"/>
    <col min="5126" max="5129" width="9.140625" style="96"/>
    <col min="5130" max="5130" width="11.7109375" style="96" customWidth="1"/>
    <col min="5131" max="5380" width="9.140625" style="96"/>
    <col min="5381" max="5381" width="10.5703125" style="96" bestFit="1" customWidth="1"/>
    <col min="5382" max="5385" width="9.140625" style="96"/>
    <col min="5386" max="5386" width="11.7109375" style="96" customWidth="1"/>
    <col min="5387" max="5636" width="9.140625" style="96"/>
    <col min="5637" max="5637" width="10.5703125" style="96" bestFit="1" customWidth="1"/>
    <col min="5638" max="5641" width="9.140625" style="96"/>
    <col min="5642" max="5642" width="11.7109375" style="96" customWidth="1"/>
    <col min="5643" max="5892" width="9.140625" style="96"/>
    <col min="5893" max="5893" width="10.5703125" style="96" bestFit="1" customWidth="1"/>
    <col min="5894" max="5897" width="9.140625" style="96"/>
    <col min="5898" max="5898" width="11.7109375" style="96" customWidth="1"/>
    <col min="5899" max="6148" width="9.140625" style="96"/>
    <col min="6149" max="6149" width="10.5703125" style="96" bestFit="1" customWidth="1"/>
    <col min="6150" max="6153" width="9.140625" style="96"/>
    <col min="6154" max="6154" width="11.7109375" style="96" customWidth="1"/>
    <col min="6155" max="6404" width="9.140625" style="96"/>
    <col min="6405" max="6405" width="10.5703125" style="96" bestFit="1" customWidth="1"/>
    <col min="6406" max="6409" width="9.140625" style="96"/>
    <col min="6410" max="6410" width="11.7109375" style="96" customWidth="1"/>
    <col min="6411" max="6660" width="9.140625" style="96"/>
    <col min="6661" max="6661" width="10.5703125" style="96" bestFit="1" customWidth="1"/>
    <col min="6662" max="6665" width="9.140625" style="96"/>
    <col min="6666" max="6666" width="11.7109375" style="96" customWidth="1"/>
    <col min="6667" max="6916" width="9.140625" style="96"/>
    <col min="6917" max="6917" width="10.5703125" style="96" bestFit="1" customWidth="1"/>
    <col min="6918" max="6921" width="9.140625" style="96"/>
    <col min="6922" max="6922" width="11.7109375" style="96" customWidth="1"/>
    <col min="6923" max="7172" width="9.140625" style="96"/>
    <col min="7173" max="7173" width="10.5703125" style="96" bestFit="1" customWidth="1"/>
    <col min="7174" max="7177" width="9.140625" style="96"/>
    <col min="7178" max="7178" width="11.7109375" style="96" customWidth="1"/>
    <col min="7179" max="7428" width="9.140625" style="96"/>
    <col min="7429" max="7429" width="10.5703125" style="96" bestFit="1" customWidth="1"/>
    <col min="7430" max="7433" width="9.140625" style="96"/>
    <col min="7434" max="7434" width="11.7109375" style="96" customWidth="1"/>
    <col min="7435" max="7684" width="9.140625" style="96"/>
    <col min="7685" max="7685" width="10.5703125" style="96" bestFit="1" customWidth="1"/>
    <col min="7686" max="7689" width="9.140625" style="96"/>
    <col min="7690" max="7690" width="11.7109375" style="96" customWidth="1"/>
    <col min="7691" max="7940" width="9.140625" style="96"/>
    <col min="7941" max="7941" width="10.5703125" style="96" bestFit="1" customWidth="1"/>
    <col min="7942" max="7945" width="9.140625" style="96"/>
    <col min="7946" max="7946" width="11.7109375" style="96" customWidth="1"/>
    <col min="7947" max="8196" width="9.140625" style="96"/>
    <col min="8197" max="8197" width="10.5703125" style="96" bestFit="1" customWidth="1"/>
    <col min="8198" max="8201" width="9.140625" style="96"/>
    <col min="8202" max="8202" width="11.7109375" style="96" customWidth="1"/>
    <col min="8203" max="8452" width="9.140625" style="96"/>
    <col min="8453" max="8453" width="10.5703125" style="96" bestFit="1" customWidth="1"/>
    <col min="8454" max="8457" width="9.140625" style="96"/>
    <col min="8458" max="8458" width="11.7109375" style="96" customWidth="1"/>
    <col min="8459" max="8708" width="9.140625" style="96"/>
    <col min="8709" max="8709" width="10.5703125" style="96" bestFit="1" customWidth="1"/>
    <col min="8710" max="8713" width="9.140625" style="96"/>
    <col min="8714" max="8714" width="11.7109375" style="96" customWidth="1"/>
    <col min="8715" max="8964" width="9.140625" style="96"/>
    <col min="8965" max="8965" width="10.5703125" style="96" bestFit="1" customWidth="1"/>
    <col min="8966" max="8969" width="9.140625" style="96"/>
    <col min="8970" max="8970" width="11.7109375" style="96" customWidth="1"/>
    <col min="8971" max="9220" width="9.140625" style="96"/>
    <col min="9221" max="9221" width="10.5703125" style="96" bestFit="1" customWidth="1"/>
    <col min="9222" max="9225" width="9.140625" style="96"/>
    <col min="9226" max="9226" width="11.7109375" style="96" customWidth="1"/>
    <col min="9227" max="9476" width="9.140625" style="96"/>
    <col min="9477" max="9477" width="10.5703125" style="96" bestFit="1" customWidth="1"/>
    <col min="9478" max="9481" width="9.140625" style="96"/>
    <col min="9482" max="9482" width="11.7109375" style="96" customWidth="1"/>
    <col min="9483" max="9732" width="9.140625" style="96"/>
    <col min="9733" max="9733" width="10.5703125" style="96" bestFit="1" customWidth="1"/>
    <col min="9734" max="9737" width="9.140625" style="96"/>
    <col min="9738" max="9738" width="11.7109375" style="96" customWidth="1"/>
    <col min="9739" max="9988" width="9.140625" style="96"/>
    <col min="9989" max="9989" width="10.5703125" style="96" bestFit="1" customWidth="1"/>
    <col min="9990" max="9993" width="9.140625" style="96"/>
    <col min="9994" max="9994" width="11.7109375" style="96" customWidth="1"/>
    <col min="9995" max="10244" width="9.140625" style="96"/>
    <col min="10245" max="10245" width="10.5703125" style="96" bestFit="1" customWidth="1"/>
    <col min="10246" max="10249" width="9.140625" style="96"/>
    <col min="10250" max="10250" width="11.7109375" style="96" customWidth="1"/>
    <col min="10251" max="10500" width="9.140625" style="96"/>
    <col min="10501" max="10501" width="10.5703125" style="96" bestFit="1" customWidth="1"/>
    <col min="10502" max="10505" width="9.140625" style="96"/>
    <col min="10506" max="10506" width="11.7109375" style="96" customWidth="1"/>
    <col min="10507" max="10756" width="9.140625" style="96"/>
    <col min="10757" max="10757" width="10.5703125" style="96" bestFit="1" customWidth="1"/>
    <col min="10758" max="10761" width="9.140625" style="96"/>
    <col min="10762" max="10762" width="11.7109375" style="96" customWidth="1"/>
    <col min="10763" max="11012" width="9.140625" style="96"/>
    <col min="11013" max="11013" width="10.5703125" style="96" bestFit="1" customWidth="1"/>
    <col min="11014" max="11017" width="9.140625" style="96"/>
    <col min="11018" max="11018" width="11.7109375" style="96" customWidth="1"/>
    <col min="11019" max="11268" width="9.140625" style="96"/>
    <col min="11269" max="11269" width="10.5703125" style="96" bestFit="1" customWidth="1"/>
    <col min="11270" max="11273" width="9.140625" style="96"/>
    <col min="11274" max="11274" width="11.7109375" style="96" customWidth="1"/>
    <col min="11275" max="11524" width="9.140625" style="96"/>
    <col min="11525" max="11525" width="10.5703125" style="96" bestFit="1" customWidth="1"/>
    <col min="11526" max="11529" width="9.140625" style="96"/>
    <col min="11530" max="11530" width="11.7109375" style="96" customWidth="1"/>
    <col min="11531" max="11780" width="9.140625" style="96"/>
    <col min="11781" max="11781" width="10.5703125" style="96" bestFit="1" customWidth="1"/>
    <col min="11782" max="11785" width="9.140625" style="96"/>
    <col min="11786" max="11786" width="11.7109375" style="96" customWidth="1"/>
    <col min="11787" max="12036" width="9.140625" style="96"/>
    <col min="12037" max="12037" width="10.5703125" style="96" bestFit="1" customWidth="1"/>
    <col min="12038" max="12041" width="9.140625" style="96"/>
    <col min="12042" max="12042" width="11.7109375" style="96" customWidth="1"/>
    <col min="12043" max="12292" width="9.140625" style="96"/>
    <col min="12293" max="12293" width="10.5703125" style="96" bestFit="1" customWidth="1"/>
    <col min="12294" max="12297" width="9.140625" style="96"/>
    <col min="12298" max="12298" width="11.7109375" style="96" customWidth="1"/>
    <col min="12299" max="12548" width="9.140625" style="96"/>
    <col min="12549" max="12549" width="10.5703125" style="96" bestFit="1" customWidth="1"/>
    <col min="12550" max="12553" width="9.140625" style="96"/>
    <col min="12554" max="12554" width="11.7109375" style="96" customWidth="1"/>
    <col min="12555" max="12804" width="9.140625" style="96"/>
    <col min="12805" max="12805" width="10.5703125" style="96" bestFit="1" customWidth="1"/>
    <col min="12806" max="12809" width="9.140625" style="96"/>
    <col min="12810" max="12810" width="11.7109375" style="96" customWidth="1"/>
    <col min="12811" max="13060" width="9.140625" style="96"/>
    <col min="13061" max="13061" width="10.5703125" style="96" bestFit="1" customWidth="1"/>
    <col min="13062" max="13065" width="9.140625" style="96"/>
    <col min="13066" max="13066" width="11.7109375" style="96" customWidth="1"/>
    <col min="13067" max="13316" width="9.140625" style="96"/>
    <col min="13317" max="13317" width="10.5703125" style="96" bestFit="1" customWidth="1"/>
    <col min="13318" max="13321" width="9.140625" style="96"/>
    <col min="13322" max="13322" width="11.7109375" style="96" customWidth="1"/>
    <col min="13323" max="13572" width="9.140625" style="96"/>
    <col min="13573" max="13573" width="10.5703125" style="96" bestFit="1" customWidth="1"/>
    <col min="13574" max="13577" width="9.140625" style="96"/>
    <col min="13578" max="13578" width="11.7109375" style="96" customWidth="1"/>
    <col min="13579" max="13828" width="9.140625" style="96"/>
    <col min="13829" max="13829" width="10.5703125" style="96" bestFit="1" customWidth="1"/>
    <col min="13830" max="13833" width="9.140625" style="96"/>
    <col min="13834" max="13834" width="11.7109375" style="96" customWidth="1"/>
    <col min="13835" max="14084" width="9.140625" style="96"/>
    <col min="14085" max="14085" width="10.5703125" style="96" bestFit="1" customWidth="1"/>
    <col min="14086" max="14089" width="9.140625" style="96"/>
    <col min="14090" max="14090" width="11.7109375" style="96" customWidth="1"/>
    <col min="14091" max="14340" width="9.140625" style="96"/>
    <col min="14341" max="14341" width="10.5703125" style="96" bestFit="1" customWidth="1"/>
    <col min="14342" max="14345" width="9.140625" style="96"/>
    <col min="14346" max="14346" width="11.7109375" style="96" customWidth="1"/>
    <col min="14347" max="14596" width="9.140625" style="96"/>
    <col min="14597" max="14597" width="10.5703125" style="96" bestFit="1" customWidth="1"/>
    <col min="14598" max="14601" width="9.140625" style="96"/>
    <col min="14602" max="14602" width="11.7109375" style="96" customWidth="1"/>
    <col min="14603" max="14852" width="9.140625" style="96"/>
    <col min="14853" max="14853" width="10.5703125" style="96" bestFit="1" customWidth="1"/>
    <col min="14854" max="14857" width="9.140625" style="96"/>
    <col min="14858" max="14858" width="11.7109375" style="96" customWidth="1"/>
    <col min="14859" max="15108" width="9.140625" style="96"/>
    <col min="15109" max="15109" width="10.5703125" style="96" bestFit="1" customWidth="1"/>
    <col min="15110" max="15113" width="9.140625" style="96"/>
    <col min="15114" max="15114" width="11.7109375" style="96" customWidth="1"/>
    <col min="15115" max="15364" width="9.140625" style="96"/>
    <col min="15365" max="15365" width="10.5703125" style="96" bestFit="1" customWidth="1"/>
    <col min="15366" max="15369" width="9.140625" style="96"/>
    <col min="15370" max="15370" width="11.7109375" style="96" customWidth="1"/>
    <col min="15371" max="15620" width="9.140625" style="96"/>
    <col min="15621" max="15621" width="10.5703125" style="96" bestFit="1" customWidth="1"/>
    <col min="15622" max="15625" width="9.140625" style="96"/>
    <col min="15626" max="15626" width="11.7109375" style="96" customWidth="1"/>
    <col min="15627" max="15876" width="9.140625" style="96"/>
    <col min="15877" max="15877" width="10.5703125" style="96" bestFit="1" customWidth="1"/>
    <col min="15878" max="15881" width="9.140625" style="96"/>
    <col min="15882" max="15882" width="11.7109375" style="96" customWidth="1"/>
    <col min="15883" max="16132" width="9.140625" style="96"/>
    <col min="16133" max="16133" width="10.5703125" style="96" bestFit="1" customWidth="1"/>
    <col min="16134" max="16137" width="9.140625" style="96"/>
    <col min="16138" max="16138" width="11.7109375" style="96" customWidth="1"/>
    <col min="16139" max="16384" width="9.140625" style="96"/>
  </cols>
  <sheetData>
    <row r="1" spans="1:10" ht="20.100000000000001" customHeight="1" x14ac:dyDescent="0.2">
      <c r="A1" s="359" t="s">
        <v>104</v>
      </c>
      <c r="B1" s="359"/>
      <c r="C1" s="359"/>
      <c r="D1" s="359"/>
      <c r="E1" s="359"/>
      <c r="F1" s="359"/>
      <c r="G1" s="359"/>
      <c r="H1" s="359"/>
      <c r="I1" s="359"/>
      <c r="J1" s="359"/>
    </row>
    <row r="2" spans="1:10" ht="20.100000000000001" customHeight="1" x14ac:dyDescent="0.2">
      <c r="A2" s="360" t="s">
        <v>105</v>
      </c>
      <c r="B2" s="360"/>
      <c r="C2" s="360"/>
      <c r="D2" s="360"/>
      <c r="E2" s="360"/>
      <c r="F2" s="360"/>
      <c r="G2" s="360"/>
      <c r="H2" s="360"/>
      <c r="I2" s="360"/>
      <c r="J2" s="360"/>
    </row>
    <row r="3" spans="1:10" ht="20.100000000000001" customHeight="1" x14ac:dyDescent="0.2">
      <c r="A3" s="97" t="s">
        <v>106</v>
      </c>
      <c r="B3" s="98"/>
      <c r="C3" s="98"/>
      <c r="D3" s="98"/>
      <c r="E3" s="98"/>
      <c r="F3" s="98"/>
      <c r="G3" s="98"/>
      <c r="H3" s="98"/>
      <c r="I3" s="98"/>
      <c r="J3" s="98"/>
    </row>
    <row r="4" spans="1:10" ht="19.5" customHeight="1" x14ac:dyDescent="0.2">
      <c r="A4" s="97"/>
      <c r="B4" s="99" t="s">
        <v>206</v>
      </c>
      <c r="C4" s="97" t="s">
        <v>108</v>
      </c>
      <c r="D4" s="98"/>
      <c r="E4" s="98"/>
      <c r="F4" s="98"/>
      <c r="G4" s="98"/>
      <c r="H4" s="98"/>
      <c r="I4" s="98"/>
      <c r="J4" s="98"/>
    </row>
    <row r="5" spans="1:10" ht="20.100000000000001" customHeight="1" x14ac:dyDescent="0.2">
      <c r="A5" s="97"/>
      <c r="B5" s="100" t="s">
        <v>107</v>
      </c>
      <c r="C5" s="97" t="s">
        <v>109</v>
      </c>
      <c r="D5" s="98"/>
      <c r="E5" s="98"/>
      <c r="F5" s="98"/>
      <c r="G5" s="98"/>
      <c r="H5" s="98"/>
      <c r="I5" s="98"/>
      <c r="J5" s="98"/>
    </row>
    <row r="6" spans="1:10" ht="20.100000000000001" customHeight="1" x14ac:dyDescent="0.2">
      <c r="A6" s="98"/>
      <c r="B6" s="100" t="s">
        <v>107</v>
      </c>
      <c r="C6" s="97" t="s">
        <v>110</v>
      </c>
      <c r="D6" s="98"/>
      <c r="E6" s="98"/>
      <c r="F6" s="98"/>
      <c r="G6" s="98"/>
      <c r="H6" s="98"/>
      <c r="I6" s="98"/>
      <c r="J6" s="98"/>
    </row>
    <row r="7" spans="1:10" ht="20.100000000000001" customHeight="1" x14ac:dyDescent="0.2">
      <c r="A7" s="98"/>
      <c r="B7" s="98"/>
      <c r="C7" s="98"/>
      <c r="D7" s="98"/>
      <c r="E7" s="98"/>
      <c r="F7" s="98"/>
      <c r="G7" s="98"/>
      <c r="H7" s="98"/>
      <c r="I7" s="98"/>
      <c r="J7" s="98"/>
    </row>
    <row r="8" spans="1:10" ht="24" customHeight="1" x14ac:dyDescent="0.2">
      <c r="A8" s="97" t="s">
        <v>111</v>
      </c>
    </row>
    <row r="9" spans="1:10" ht="24" customHeight="1" x14ac:dyDescent="0.2">
      <c r="A9" s="101"/>
      <c r="B9" s="361" t="s">
        <v>112</v>
      </c>
      <c r="C9" s="362"/>
      <c r="D9" s="361" t="s">
        <v>63</v>
      </c>
      <c r="E9" s="362"/>
      <c r="F9" s="361" t="s">
        <v>113</v>
      </c>
      <c r="G9" s="362"/>
      <c r="H9" s="361" t="s">
        <v>114</v>
      </c>
      <c r="I9" s="363"/>
      <c r="J9" s="362"/>
    </row>
    <row r="10" spans="1:10" ht="24" customHeight="1" x14ac:dyDescent="0.2">
      <c r="A10" s="364" t="s">
        <v>115</v>
      </c>
      <c r="B10" s="367" t="s">
        <v>207</v>
      </c>
      <c r="C10" s="368"/>
      <c r="D10" s="369" t="s">
        <v>208</v>
      </c>
      <c r="E10" s="370"/>
      <c r="F10" s="102" t="s">
        <v>209</v>
      </c>
      <c r="G10" s="103" t="s">
        <v>210</v>
      </c>
      <c r="H10" s="371" t="s">
        <v>211</v>
      </c>
      <c r="I10" s="377"/>
      <c r="J10" s="378"/>
    </row>
    <row r="11" spans="1:10" ht="24" customHeight="1" x14ac:dyDescent="0.2">
      <c r="A11" s="365"/>
      <c r="B11" s="335" t="s">
        <v>119</v>
      </c>
      <c r="C11" s="336"/>
      <c r="D11" s="335"/>
      <c r="E11" s="336"/>
      <c r="F11" s="104" t="s">
        <v>117</v>
      </c>
      <c r="G11" s="105" t="s">
        <v>118</v>
      </c>
      <c r="H11" s="332"/>
      <c r="I11" s="333"/>
      <c r="J11" s="334"/>
    </row>
    <row r="12" spans="1:10" ht="24" customHeight="1" x14ac:dyDescent="0.2">
      <c r="A12" s="365"/>
      <c r="B12" s="335" t="s">
        <v>120</v>
      </c>
      <c r="C12" s="336"/>
      <c r="D12" s="335"/>
      <c r="E12" s="336"/>
      <c r="F12" s="104" t="s">
        <v>117</v>
      </c>
      <c r="G12" s="105" t="s">
        <v>118</v>
      </c>
      <c r="H12" s="332"/>
      <c r="I12" s="333"/>
      <c r="J12" s="334"/>
    </row>
    <row r="13" spans="1:10" ht="24" customHeight="1" x14ac:dyDescent="0.2">
      <c r="A13" s="366"/>
      <c r="B13" s="337" t="s">
        <v>121</v>
      </c>
      <c r="C13" s="338"/>
      <c r="D13" s="337"/>
      <c r="E13" s="338"/>
      <c r="F13" s="106" t="s">
        <v>117</v>
      </c>
      <c r="G13" s="107" t="s">
        <v>118</v>
      </c>
      <c r="H13" s="339"/>
      <c r="I13" s="340"/>
      <c r="J13" s="341"/>
    </row>
    <row r="14" spans="1:10" ht="24" customHeight="1" x14ac:dyDescent="0.2">
      <c r="A14" s="364" t="s">
        <v>122</v>
      </c>
      <c r="B14" s="367" t="s">
        <v>212</v>
      </c>
      <c r="C14" s="368"/>
      <c r="D14" s="369" t="s">
        <v>208</v>
      </c>
      <c r="E14" s="370"/>
      <c r="F14" s="102" t="s">
        <v>213</v>
      </c>
      <c r="G14" s="103" t="s">
        <v>214</v>
      </c>
      <c r="H14" s="371" t="s">
        <v>215</v>
      </c>
      <c r="I14" s="372"/>
      <c r="J14" s="373"/>
    </row>
    <row r="15" spans="1:10" ht="24" customHeight="1" x14ac:dyDescent="0.2">
      <c r="A15" s="365"/>
      <c r="B15" s="335" t="s">
        <v>119</v>
      </c>
      <c r="C15" s="336"/>
      <c r="D15" s="335"/>
      <c r="E15" s="336"/>
      <c r="F15" s="104" t="s">
        <v>117</v>
      </c>
      <c r="G15" s="105" t="s">
        <v>123</v>
      </c>
      <c r="H15" s="374"/>
      <c r="I15" s="375"/>
      <c r="J15" s="376"/>
    </row>
    <row r="16" spans="1:10" ht="24" customHeight="1" x14ac:dyDescent="0.2">
      <c r="A16" s="365"/>
      <c r="B16" s="335" t="s">
        <v>120</v>
      </c>
      <c r="C16" s="336"/>
      <c r="D16" s="335"/>
      <c r="E16" s="336"/>
      <c r="F16" s="104" t="s">
        <v>117</v>
      </c>
      <c r="G16" s="105" t="s">
        <v>123</v>
      </c>
      <c r="H16" s="374"/>
      <c r="I16" s="375"/>
      <c r="J16" s="376"/>
    </row>
    <row r="17" spans="1:10" ht="24" customHeight="1" x14ac:dyDescent="0.2">
      <c r="A17" s="366"/>
      <c r="B17" s="337" t="s">
        <v>121</v>
      </c>
      <c r="C17" s="338"/>
      <c r="D17" s="337"/>
      <c r="E17" s="338"/>
      <c r="F17" s="106" t="s">
        <v>117</v>
      </c>
      <c r="G17" s="107" t="s">
        <v>123</v>
      </c>
      <c r="H17" s="339"/>
      <c r="I17" s="340"/>
      <c r="J17" s="341"/>
    </row>
    <row r="18" spans="1:10" ht="24" customHeight="1" x14ac:dyDescent="0.2">
      <c r="A18" s="108"/>
      <c r="G18" s="109"/>
      <c r="H18" s="109"/>
    </row>
    <row r="19" spans="1:10" ht="24" customHeight="1" x14ac:dyDescent="0.2">
      <c r="A19" s="110" t="s">
        <v>124</v>
      </c>
      <c r="I19" s="385" t="s">
        <v>125</v>
      </c>
      <c r="J19" s="385"/>
    </row>
    <row r="20" spans="1:10" ht="24" customHeight="1" x14ac:dyDescent="0.2">
      <c r="A20" s="361" t="s">
        <v>126</v>
      </c>
      <c r="B20" s="363"/>
      <c r="C20" s="362"/>
      <c r="D20" s="386" t="s">
        <v>127</v>
      </c>
      <c r="E20" s="387"/>
      <c r="F20" s="361" t="s">
        <v>128</v>
      </c>
      <c r="G20" s="363"/>
      <c r="H20" s="362"/>
      <c r="I20" s="361" t="s">
        <v>127</v>
      </c>
      <c r="J20" s="362"/>
    </row>
    <row r="21" spans="1:10" ht="24" customHeight="1" x14ac:dyDescent="0.2">
      <c r="A21" s="393" t="s">
        <v>261</v>
      </c>
      <c r="B21" s="396" t="s">
        <v>129</v>
      </c>
      <c r="C21" s="397"/>
      <c r="D21" s="397"/>
      <c r="E21" s="398"/>
      <c r="F21" s="399" t="s">
        <v>130</v>
      </c>
      <c r="G21" s="400"/>
      <c r="H21" s="401"/>
      <c r="I21" s="353">
        <f>+D31-I25-I26-I30</f>
        <v>1042</v>
      </c>
      <c r="J21" s="354"/>
    </row>
    <row r="22" spans="1:10" ht="24" customHeight="1" x14ac:dyDescent="0.2">
      <c r="A22" s="394"/>
      <c r="B22" s="355" t="s">
        <v>216</v>
      </c>
      <c r="C22" s="356"/>
      <c r="D22" s="357">
        <v>3300</v>
      </c>
      <c r="E22" s="358"/>
      <c r="F22" s="379" t="s">
        <v>131</v>
      </c>
      <c r="G22" s="380"/>
      <c r="H22" s="380"/>
      <c r="I22" s="380"/>
      <c r="J22" s="381"/>
    </row>
    <row r="23" spans="1:10" ht="24" customHeight="1" x14ac:dyDescent="0.2">
      <c r="A23" s="394"/>
      <c r="B23" s="355" t="s">
        <v>217</v>
      </c>
      <c r="C23" s="356"/>
      <c r="D23" s="357">
        <v>4620</v>
      </c>
      <c r="E23" s="358"/>
      <c r="F23" s="355" t="s">
        <v>218</v>
      </c>
      <c r="G23" s="382"/>
      <c r="H23" s="356"/>
      <c r="I23" s="383">
        <v>2000</v>
      </c>
      <c r="J23" s="384"/>
    </row>
    <row r="24" spans="1:10" ht="24" customHeight="1" thickBot="1" x14ac:dyDescent="0.25">
      <c r="A24" s="394"/>
      <c r="B24" s="342" t="s">
        <v>219</v>
      </c>
      <c r="C24" s="343"/>
      <c r="D24" s="344">
        <v>330</v>
      </c>
      <c r="E24" s="345"/>
      <c r="F24" s="346" t="s">
        <v>132</v>
      </c>
      <c r="G24" s="347"/>
      <c r="H24" s="348"/>
      <c r="I24" s="349"/>
      <c r="J24" s="350"/>
    </row>
    <row r="25" spans="1:10" ht="24" customHeight="1" thickTop="1" x14ac:dyDescent="0.2">
      <c r="A25" s="395"/>
      <c r="B25" s="351" t="s">
        <v>133</v>
      </c>
      <c r="C25" s="352"/>
      <c r="D25" s="388">
        <f>SUM(D22:D24)</f>
        <v>8250</v>
      </c>
      <c r="E25" s="389"/>
      <c r="F25" s="351" t="s">
        <v>134</v>
      </c>
      <c r="G25" s="390"/>
      <c r="H25" s="352"/>
      <c r="I25" s="391">
        <f>SUM(I22:I24)</f>
        <v>2000</v>
      </c>
      <c r="J25" s="392"/>
    </row>
    <row r="26" spans="1:10" ht="24" customHeight="1" x14ac:dyDescent="0.2">
      <c r="A26" s="393" t="s">
        <v>262</v>
      </c>
      <c r="B26" s="396" t="s">
        <v>135</v>
      </c>
      <c r="C26" s="397"/>
      <c r="D26" s="397"/>
      <c r="E26" s="398"/>
      <c r="F26" s="399" t="s">
        <v>136</v>
      </c>
      <c r="G26" s="400"/>
      <c r="H26" s="401"/>
      <c r="I26" s="402">
        <v>5500</v>
      </c>
      <c r="J26" s="403"/>
    </row>
    <row r="27" spans="1:10" ht="24" customHeight="1" x14ac:dyDescent="0.2">
      <c r="A27" s="394"/>
      <c r="B27" s="355" t="s">
        <v>220</v>
      </c>
      <c r="C27" s="356"/>
      <c r="D27" s="404">
        <f>+D65</f>
        <v>2292</v>
      </c>
      <c r="E27" s="405"/>
      <c r="F27" s="379" t="s">
        <v>137</v>
      </c>
      <c r="G27" s="380"/>
      <c r="H27" s="380"/>
      <c r="I27" s="380"/>
      <c r="J27" s="381"/>
    </row>
    <row r="28" spans="1:10" ht="24" customHeight="1" x14ac:dyDescent="0.2">
      <c r="A28" s="394"/>
      <c r="B28" s="355"/>
      <c r="C28" s="356"/>
      <c r="D28" s="404"/>
      <c r="E28" s="405"/>
      <c r="F28" s="355" t="s">
        <v>221</v>
      </c>
      <c r="G28" s="382"/>
      <c r="H28" s="356"/>
      <c r="I28" s="357">
        <v>2000</v>
      </c>
      <c r="J28" s="358"/>
    </row>
    <row r="29" spans="1:10" ht="24" customHeight="1" thickBot="1" x14ac:dyDescent="0.25">
      <c r="A29" s="394"/>
      <c r="B29" s="346"/>
      <c r="C29" s="348"/>
      <c r="D29" s="412"/>
      <c r="E29" s="413"/>
      <c r="F29" s="346" t="s">
        <v>132</v>
      </c>
      <c r="G29" s="347"/>
      <c r="H29" s="348"/>
      <c r="I29" s="414"/>
      <c r="J29" s="415"/>
    </row>
    <row r="30" spans="1:10" ht="24" customHeight="1" thickTop="1" x14ac:dyDescent="0.2">
      <c r="A30" s="395"/>
      <c r="B30" s="351" t="s">
        <v>138</v>
      </c>
      <c r="C30" s="352"/>
      <c r="D30" s="416">
        <f>SUM(D27:D29)</f>
        <v>2292</v>
      </c>
      <c r="E30" s="417"/>
      <c r="F30" s="351" t="s">
        <v>139</v>
      </c>
      <c r="G30" s="390"/>
      <c r="H30" s="352"/>
      <c r="I30" s="391">
        <f>SUM(I28:J29)</f>
        <v>2000</v>
      </c>
      <c r="J30" s="392"/>
    </row>
    <row r="31" spans="1:10" ht="30" customHeight="1" x14ac:dyDescent="0.2">
      <c r="A31" s="418" t="s">
        <v>140</v>
      </c>
      <c r="B31" s="419"/>
      <c r="C31" s="420"/>
      <c r="D31" s="421">
        <f>D25+D30</f>
        <v>10542</v>
      </c>
      <c r="E31" s="422"/>
      <c r="F31" s="423" t="s">
        <v>141</v>
      </c>
      <c r="G31" s="424"/>
      <c r="H31" s="425"/>
      <c r="I31" s="426">
        <f>I21+I25+I26+I30</f>
        <v>10542</v>
      </c>
      <c r="J31" s="427"/>
    </row>
    <row r="33" spans="1:9" ht="24" customHeight="1" x14ac:dyDescent="0.2">
      <c r="A33" s="110" t="s">
        <v>142</v>
      </c>
    </row>
    <row r="34" spans="1:9" ht="24" customHeight="1" x14ac:dyDescent="0.2">
      <c r="A34" s="96" t="s">
        <v>143</v>
      </c>
    </row>
    <row r="35" spans="1:9" ht="24" customHeight="1" x14ac:dyDescent="0.2">
      <c r="A35" s="96" t="s">
        <v>144</v>
      </c>
      <c r="H35" s="109" t="s">
        <v>125</v>
      </c>
    </row>
    <row r="36" spans="1:9" ht="24" customHeight="1" x14ac:dyDescent="0.2">
      <c r="A36" s="101" t="s">
        <v>145</v>
      </c>
      <c r="B36" s="111" t="s">
        <v>222</v>
      </c>
      <c r="C36" s="112" t="s">
        <v>223</v>
      </c>
      <c r="D36" s="112" t="s">
        <v>224</v>
      </c>
      <c r="E36" s="112" t="s">
        <v>225</v>
      </c>
      <c r="F36" s="112" t="s">
        <v>226</v>
      </c>
      <c r="G36" s="112" t="s">
        <v>227</v>
      </c>
      <c r="H36" s="113" t="s">
        <v>147</v>
      </c>
    </row>
    <row r="37" spans="1:9" ht="24" customHeight="1" x14ac:dyDescent="0.2">
      <c r="A37" s="113" t="s">
        <v>148</v>
      </c>
      <c r="B37" s="114">
        <f>+C69</f>
        <v>736</v>
      </c>
      <c r="C37" s="114">
        <f>+$B$37</f>
        <v>736</v>
      </c>
      <c r="D37" s="114">
        <f>+$B$37</f>
        <v>736</v>
      </c>
      <c r="E37" s="114">
        <f>+$B$37</f>
        <v>736</v>
      </c>
      <c r="F37" s="114">
        <f>+$B$37</f>
        <v>736</v>
      </c>
      <c r="G37" s="114">
        <f>+$B$37</f>
        <v>736</v>
      </c>
      <c r="H37" s="114">
        <f>SUM(B37:G37)</f>
        <v>4416</v>
      </c>
    </row>
    <row r="38" spans="1:9" ht="24" customHeight="1" x14ac:dyDescent="0.2">
      <c r="A38" s="113" t="s">
        <v>274</v>
      </c>
      <c r="B38" s="114">
        <f>ROUND(C69*D76/100,0)</f>
        <v>221</v>
      </c>
      <c r="C38" s="114">
        <f>+$B$38</f>
        <v>221</v>
      </c>
      <c r="D38" s="114">
        <f>+$B$38</f>
        <v>221</v>
      </c>
      <c r="E38" s="114">
        <f>+$B$38</f>
        <v>221</v>
      </c>
      <c r="F38" s="114">
        <f>+$B$38</f>
        <v>221</v>
      </c>
      <c r="G38" s="114">
        <f>+$B$38</f>
        <v>221</v>
      </c>
      <c r="H38" s="114">
        <f>SUM(B38:G38)</f>
        <v>1326</v>
      </c>
    </row>
    <row r="39" spans="1:9" ht="24" customHeight="1" x14ac:dyDescent="0.2">
      <c r="A39" s="115" t="s">
        <v>149</v>
      </c>
      <c r="B39" s="114">
        <f t="shared" ref="B39:H39" si="0">B37-B38</f>
        <v>515</v>
      </c>
      <c r="C39" s="114">
        <f t="shared" si="0"/>
        <v>515</v>
      </c>
      <c r="D39" s="114">
        <f t="shared" si="0"/>
        <v>515</v>
      </c>
      <c r="E39" s="114">
        <f t="shared" si="0"/>
        <v>515</v>
      </c>
      <c r="F39" s="114">
        <f t="shared" si="0"/>
        <v>515</v>
      </c>
      <c r="G39" s="114">
        <f t="shared" si="0"/>
        <v>515</v>
      </c>
      <c r="H39" s="114">
        <f t="shared" si="0"/>
        <v>3090</v>
      </c>
    </row>
    <row r="40" spans="1:9" ht="24" customHeight="1" x14ac:dyDescent="0.2"/>
    <row r="41" spans="1:9" ht="24" customHeight="1" x14ac:dyDescent="0.2">
      <c r="A41" s="101" t="s">
        <v>145</v>
      </c>
      <c r="B41" s="111" t="s">
        <v>228</v>
      </c>
      <c r="C41" s="111" t="s">
        <v>229</v>
      </c>
      <c r="D41" s="111" t="s">
        <v>230</v>
      </c>
      <c r="E41" s="111" t="s">
        <v>231</v>
      </c>
      <c r="F41" s="111" t="s">
        <v>232</v>
      </c>
      <c r="G41" s="111" t="s">
        <v>233</v>
      </c>
      <c r="H41" s="113" t="s">
        <v>147</v>
      </c>
      <c r="I41" s="113" t="s">
        <v>150</v>
      </c>
    </row>
    <row r="42" spans="1:9" ht="24" customHeight="1" x14ac:dyDescent="0.2">
      <c r="A42" s="113" t="s">
        <v>148</v>
      </c>
      <c r="B42" s="114">
        <f t="shared" ref="B42:G42" si="1">+$B$37</f>
        <v>736</v>
      </c>
      <c r="C42" s="114">
        <f t="shared" si="1"/>
        <v>736</v>
      </c>
      <c r="D42" s="114">
        <f t="shared" si="1"/>
        <v>736</v>
      </c>
      <c r="E42" s="114">
        <f t="shared" si="1"/>
        <v>736</v>
      </c>
      <c r="F42" s="114">
        <f t="shared" si="1"/>
        <v>736</v>
      </c>
      <c r="G42" s="114">
        <f t="shared" si="1"/>
        <v>736</v>
      </c>
      <c r="H42" s="114">
        <f>SUM(B42:G42)</f>
        <v>4416</v>
      </c>
      <c r="I42" s="114">
        <f>H37+H42</f>
        <v>8832</v>
      </c>
    </row>
    <row r="43" spans="1:9" ht="24" customHeight="1" x14ac:dyDescent="0.2">
      <c r="A43" s="113" t="s">
        <v>274</v>
      </c>
      <c r="B43" s="114">
        <f t="shared" ref="B43:G43" si="2">+$B$38</f>
        <v>221</v>
      </c>
      <c r="C43" s="114">
        <f t="shared" si="2"/>
        <v>221</v>
      </c>
      <c r="D43" s="114">
        <f t="shared" si="2"/>
        <v>221</v>
      </c>
      <c r="E43" s="114">
        <f t="shared" si="2"/>
        <v>221</v>
      </c>
      <c r="F43" s="114">
        <f t="shared" si="2"/>
        <v>221</v>
      </c>
      <c r="G43" s="114">
        <f t="shared" si="2"/>
        <v>221</v>
      </c>
      <c r="H43" s="114">
        <f>SUM(B43:G43)</f>
        <v>1326</v>
      </c>
      <c r="I43" s="114">
        <f>H38+H43</f>
        <v>2652</v>
      </c>
    </row>
    <row r="44" spans="1:9" ht="24" customHeight="1" x14ac:dyDescent="0.2">
      <c r="A44" s="115" t="s">
        <v>149</v>
      </c>
      <c r="B44" s="114">
        <f>B42-B43</f>
        <v>515</v>
      </c>
      <c r="C44" s="114">
        <f t="shared" ref="C44:H44" si="3">C42-C43</f>
        <v>515</v>
      </c>
      <c r="D44" s="114">
        <f t="shared" si="3"/>
        <v>515</v>
      </c>
      <c r="E44" s="114">
        <f t="shared" si="3"/>
        <v>515</v>
      </c>
      <c r="F44" s="114">
        <f t="shared" si="3"/>
        <v>515</v>
      </c>
      <c r="G44" s="114">
        <f t="shared" si="3"/>
        <v>515</v>
      </c>
      <c r="H44" s="114">
        <f t="shared" si="3"/>
        <v>3090</v>
      </c>
      <c r="I44" s="114">
        <f>I42-I43</f>
        <v>6180</v>
      </c>
    </row>
    <row r="45" spans="1:9" ht="24" customHeight="1" x14ac:dyDescent="0.2">
      <c r="A45" s="96" t="s">
        <v>151</v>
      </c>
    </row>
    <row r="46" spans="1:9" ht="24" customHeight="1" x14ac:dyDescent="0.2">
      <c r="A46" s="116" t="s">
        <v>148</v>
      </c>
      <c r="B46" s="53" t="s">
        <v>266</v>
      </c>
      <c r="C46" s="54"/>
      <c r="D46" s="54"/>
      <c r="E46" s="54"/>
      <c r="F46" s="54"/>
      <c r="G46" s="54"/>
      <c r="H46" s="54"/>
      <c r="I46" s="55"/>
    </row>
    <row r="47" spans="1:9" ht="24" customHeight="1" x14ac:dyDescent="0.2">
      <c r="A47" s="117"/>
      <c r="B47" s="406" t="s">
        <v>251</v>
      </c>
      <c r="C47" s="407"/>
      <c r="D47" s="407"/>
      <c r="E47" s="407"/>
      <c r="F47" s="407"/>
      <c r="G47" s="407"/>
      <c r="H47" s="407"/>
      <c r="I47" s="408"/>
    </row>
    <row r="48" spans="1:9" ht="24" customHeight="1" x14ac:dyDescent="0.2">
      <c r="A48" s="118"/>
      <c r="B48" s="409"/>
      <c r="C48" s="410"/>
      <c r="D48" s="410"/>
      <c r="E48" s="410"/>
      <c r="F48" s="410"/>
      <c r="G48" s="410"/>
      <c r="H48" s="410"/>
      <c r="I48" s="411"/>
    </row>
    <row r="49" spans="1:9" ht="24" customHeight="1" x14ac:dyDescent="0.2">
      <c r="A49" s="47" t="s">
        <v>264</v>
      </c>
      <c r="B49" s="53" t="s">
        <v>265</v>
      </c>
      <c r="C49" s="54"/>
      <c r="D49" s="54"/>
      <c r="E49" s="54"/>
      <c r="F49" s="54"/>
      <c r="G49" s="54"/>
      <c r="H49" s="54"/>
      <c r="I49" s="55"/>
    </row>
    <row r="50" spans="1:9" ht="24" customHeight="1" x14ac:dyDescent="0.2">
      <c r="A50" s="117"/>
      <c r="B50" s="406" t="s">
        <v>234</v>
      </c>
      <c r="C50" s="407"/>
      <c r="D50" s="407"/>
      <c r="E50" s="407"/>
      <c r="F50" s="407"/>
      <c r="G50" s="407"/>
      <c r="H50" s="407"/>
      <c r="I50" s="408"/>
    </row>
    <row r="51" spans="1:9" ht="24" customHeight="1" x14ac:dyDescent="0.2">
      <c r="A51" s="118"/>
      <c r="B51" s="409"/>
      <c r="C51" s="410"/>
      <c r="D51" s="410"/>
      <c r="E51" s="410"/>
      <c r="F51" s="410"/>
      <c r="G51" s="410"/>
      <c r="H51" s="410"/>
      <c r="I51" s="411"/>
    </row>
    <row r="52" spans="1:9" ht="24" customHeight="1" thickBot="1" x14ac:dyDescent="0.25">
      <c r="A52" s="96" t="s">
        <v>152</v>
      </c>
      <c r="H52" s="109" t="s">
        <v>125</v>
      </c>
    </row>
    <row r="53" spans="1:9" ht="24" customHeight="1" x14ac:dyDescent="0.2">
      <c r="A53" s="119" t="s">
        <v>153</v>
      </c>
      <c r="B53" s="120"/>
      <c r="C53" s="121"/>
      <c r="D53" s="122" t="s">
        <v>144</v>
      </c>
      <c r="E53" s="122" t="s">
        <v>154</v>
      </c>
      <c r="F53" s="122" t="s">
        <v>155</v>
      </c>
      <c r="G53" s="122" t="s">
        <v>156</v>
      </c>
      <c r="H53" s="123" t="s">
        <v>157</v>
      </c>
    </row>
    <row r="54" spans="1:9" ht="24" customHeight="1" thickBot="1" x14ac:dyDescent="0.25">
      <c r="A54" s="124"/>
      <c r="B54" s="125"/>
      <c r="C54" s="126"/>
      <c r="D54" s="127" t="s">
        <v>235</v>
      </c>
      <c r="E54" s="127" t="s">
        <v>235</v>
      </c>
      <c r="F54" s="127" t="s">
        <v>235</v>
      </c>
      <c r="G54" s="127" t="s">
        <v>235</v>
      </c>
      <c r="H54" s="128" t="s">
        <v>235</v>
      </c>
    </row>
    <row r="55" spans="1:9" ht="24" customHeight="1" thickTop="1" x14ac:dyDescent="0.2">
      <c r="A55" s="129"/>
      <c r="B55" s="130" t="s">
        <v>148</v>
      </c>
      <c r="C55" s="130"/>
      <c r="D55" s="131">
        <f>+I42</f>
        <v>8832</v>
      </c>
      <c r="E55" s="131">
        <f>+ROUND(D55*1.1,0)</f>
        <v>9715</v>
      </c>
      <c r="F55" s="131">
        <f t="shared" ref="F55" si="4">+ROUND(E55*1.1,0)</f>
        <v>10687</v>
      </c>
      <c r="G55" s="131">
        <f>+ROUND(F55*1.1,0)+2000</f>
        <v>13756</v>
      </c>
      <c r="H55" s="132">
        <f>+ROUND(G55*1.1,0)</f>
        <v>15132</v>
      </c>
    </row>
    <row r="56" spans="1:9" ht="24" customHeight="1" x14ac:dyDescent="0.2">
      <c r="A56" s="129"/>
      <c r="B56" s="133" t="s">
        <v>159</v>
      </c>
      <c r="C56" s="133"/>
      <c r="D56" s="114">
        <f>+I43</f>
        <v>2652</v>
      </c>
      <c r="E56" s="114">
        <f>+ROUND(E55*0.3,0)</f>
        <v>2915</v>
      </c>
      <c r="F56" s="114">
        <f t="shared" ref="F56:H56" si="5">+ROUND(F55*0.3,0)</f>
        <v>3206</v>
      </c>
      <c r="G56" s="114">
        <f t="shared" si="5"/>
        <v>4127</v>
      </c>
      <c r="H56" s="134">
        <f t="shared" si="5"/>
        <v>4540</v>
      </c>
    </row>
    <row r="57" spans="1:9" ht="24" customHeight="1" thickBot="1" x14ac:dyDescent="0.25">
      <c r="A57" s="135" t="s">
        <v>160</v>
      </c>
      <c r="B57" s="136"/>
      <c r="C57" s="137"/>
      <c r="D57" s="138">
        <f>D55-D56</f>
        <v>6180</v>
      </c>
      <c r="E57" s="138">
        <f>E55-E56</f>
        <v>6800</v>
      </c>
      <c r="F57" s="138">
        <f>F55-F56</f>
        <v>7481</v>
      </c>
      <c r="G57" s="138">
        <f>G55-G56</f>
        <v>9629</v>
      </c>
      <c r="H57" s="139">
        <f>H55-H56</f>
        <v>10592</v>
      </c>
      <c r="I57" s="129"/>
    </row>
    <row r="58" spans="1:9" ht="21" customHeight="1" thickTop="1" x14ac:dyDescent="0.2">
      <c r="A58" s="129"/>
      <c r="B58" s="140" t="s">
        <v>161</v>
      </c>
      <c r="C58" s="141"/>
      <c r="D58" s="131">
        <f>+D82*12</f>
        <v>768</v>
      </c>
      <c r="E58" s="131">
        <f t="shared" ref="E58:H62" si="6">+D58</f>
        <v>768</v>
      </c>
      <c r="F58" s="131">
        <f t="shared" si="6"/>
        <v>768</v>
      </c>
      <c r="G58" s="131">
        <f>+F58+1800</f>
        <v>2568</v>
      </c>
      <c r="H58" s="132">
        <f>+G58</f>
        <v>2568</v>
      </c>
    </row>
    <row r="59" spans="1:9" ht="21" customHeight="1" x14ac:dyDescent="0.2">
      <c r="A59" s="129"/>
      <c r="B59" s="142" t="s">
        <v>162</v>
      </c>
      <c r="C59" s="143"/>
      <c r="D59" s="114">
        <f>+D88*12</f>
        <v>0</v>
      </c>
      <c r="E59" s="114">
        <f t="shared" si="6"/>
        <v>0</v>
      </c>
      <c r="F59" s="114">
        <f t="shared" si="6"/>
        <v>0</v>
      </c>
      <c r="G59" s="114">
        <f t="shared" si="6"/>
        <v>0</v>
      </c>
      <c r="H59" s="134">
        <f t="shared" si="6"/>
        <v>0</v>
      </c>
    </row>
    <row r="60" spans="1:9" ht="21" customHeight="1" x14ac:dyDescent="0.2">
      <c r="A60" s="129"/>
      <c r="B60" s="142" t="s">
        <v>163</v>
      </c>
      <c r="C60" s="143"/>
      <c r="D60" s="114">
        <f>+D89*12</f>
        <v>396</v>
      </c>
      <c r="E60" s="114">
        <f t="shared" si="6"/>
        <v>396</v>
      </c>
      <c r="F60" s="114">
        <f t="shared" si="6"/>
        <v>396</v>
      </c>
      <c r="G60" s="114">
        <f t="shared" si="6"/>
        <v>396</v>
      </c>
      <c r="H60" s="134">
        <f t="shared" si="6"/>
        <v>396</v>
      </c>
    </row>
    <row r="61" spans="1:9" ht="21" customHeight="1" x14ac:dyDescent="0.2">
      <c r="A61" s="129"/>
      <c r="B61" s="142" t="s">
        <v>164</v>
      </c>
      <c r="C61" s="143"/>
      <c r="D61" s="114">
        <f>+D93*12</f>
        <v>120</v>
      </c>
      <c r="E61" s="114">
        <f t="shared" si="6"/>
        <v>120</v>
      </c>
      <c r="F61" s="114">
        <f t="shared" si="6"/>
        <v>120</v>
      </c>
      <c r="G61" s="114">
        <f>+F61+300</f>
        <v>420</v>
      </c>
      <c r="H61" s="134">
        <f t="shared" si="6"/>
        <v>420</v>
      </c>
    </row>
    <row r="62" spans="1:9" ht="21" customHeight="1" x14ac:dyDescent="0.2">
      <c r="A62" s="129"/>
      <c r="B62" s="142" t="s">
        <v>165</v>
      </c>
      <c r="C62" s="143"/>
      <c r="D62" s="114">
        <f>+D94*12</f>
        <v>540</v>
      </c>
      <c r="E62" s="114">
        <f t="shared" si="6"/>
        <v>540</v>
      </c>
      <c r="F62" s="114">
        <f t="shared" si="6"/>
        <v>540</v>
      </c>
      <c r="G62" s="114">
        <f t="shared" si="6"/>
        <v>540</v>
      </c>
      <c r="H62" s="134">
        <f t="shared" si="6"/>
        <v>540</v>
      </c>
    </row>
    <row r="63" spans="1:9" ht="21" customHeight="1" x14ac:dyDescent="0.2">
      <c r="A63" s="129"/>
      <c r="B63" s="142" t="s">
        <v>166</v>
      </c>
      <c r="C63" s="143"/>
      <c r="D63" s="114">
        <f>+D104*12</f>
        <v>36</v>
      </c>
      <c r="E63" s="114">
        <v>34</v>
      </c>
      <c r="F63" s="114">
        <v>30</v>
      </c>
      <c r="G63" s="114">
        <v>26</v>
      </c>
      <c r="H63" s="134">
        <v>22</v>
      </c>
    </row>
    <row r="64" spans="1:9" ht="21" customHeight="1" x14ac:dyDescent="0.2">
      <c r="A64" s="129"/>
      <c r="B64" s="142" t="s">
        <v>167</v>
      </c>
      <c r="C64" s="143"/>
      <c r="D64" s="114">
        <f>+D106*12</f>
        <v>432</v>
      </c>
      <c r="E64" s="114">
        <f>+D64</f>
        <v>432</v>
      </c>
      <c r="F64" s="114">
        <f t="shared" ref="F64" si="7">+E64</f>
        <v>432</v>
      </c>
      <c r="G64" s="114">
        <f>+F64+200</f>
        <v>632</v>
      </c>
      <c r="H64" s="134">
        <f>+G64</f>
        <v>632</v>
      </c>
    </row>
    <row r="65" spans="1:10" ht="21" customHeight="1" thickBot="1" x14ac:dyDescent="0.25">
      <c r="A65" s="135" t="s">
        <v>168</v>
      </c>
      <c r="B65" s="136"/>
      <c r="C65" s="137"/>
      <c r="D65" s="138">
        <f>SUM(D58:D64)</f>
        <v>2292</v>
      </c>
      <c r="E65" s="138">
        <f>SUM(E58:E64)</f>
        <v>2290</v>
      </c>
      <c r="F65" s="138">
        <f>SUM(F58:F64)</f>
        <v>2286</v>
      </c>
      <c r="G65" s="138">
        <f>SUM(G58:G64)</f>
        <v>4582</v>
      </c>
      <c r="H65" s="144">
        <f>SUM(H58:H64)</f>
        <v>4578</v>
      </c>
    </row>
    <row r="66" spans="1:10" ht="24" customHeight="1" thickTop="1" thickBot="1" x14ac:dyDescent="0.25">
      <c r="A66" s="145" t="s">
        <v>169</v>
      </c>
      <c r="B66" s="146"/>
      <c r="C66" s="147"/>
      <c r="D66" s="148">
        <f>D57-D65</f>
        <v>3888</v>
      </c>
      <c r="E66" s="148">
        <f>E57-E65</f>
        <v>4510</v>
      </c>
      <c r="F66" s="148">
        <f>F57-F65</f>
        <v>5195</v>
      </c>
      <c r="G66" s="148">
        <f>G57-G65</f>
        <v>5047</v>
      </c>
      <c r="H66" s="149">
        <f>H57-H65</f>
        <v>6014</v>
      </c>
    </row>
    <row r="67" spans="1:10" ht="20.100000000000001" customHeight="1" x14ac:dyDescent="0.2">
      <c r="A67" s="96" t="s">
        <v>170</v>
      </c>
    </row>
    <row r="68" spans="1:10" ht="20.100000000000001" customHeight="1" thickBot="1" x14ac:dyDescent="0.25">
      <c r="A68" s="96" t="s">
        <v>171</v>
      </c>
    </row>
    <row r="69" spans="1:10" ht="20.100000000000001" customHeight="1" thickBot="1" x14ac:dyDescent="0.25">
      <c r="A69" s="150" t="s">
        <v>148</v>
      </c>
      <c r="B69" s="96" t="s">
        <v>145</v>
      </c>
      <c r="C69" s="151">
        <f>ROUND((D72+D73+D74)*0.001,0)</f>
        <v>736</v>
      </c>
      <c r="D69" s="150" t="s">
        <v>172</v>
      </c>
      <c r="E69" s="152" t="s">
        <v>267</v>
      </c>
    </row>
    <row r="71" spans="1:10" ht="20.100000000000001" customHeight="1" x14ac:dyDescent="0.2">
      <c r="E71" s="153"/>
      <c r="F71" s="153" t="s">
        <v>173</v>
      </c>
      <c r="G71" s="153"/>
      <c r="H71" s="153" t="s">
        <v>174</v>
      </c>
      <c r="I71" s="153"/>
      <c r="J71" s="153" t="s">
        <v>175</v>
      </c>
    </row>
    <row r="72" spans="1:10" ht="20.100000000000001" customHeight="1" x14ac:dyDescent="0.2">
      <c r="C72" s="154" t="s">
        <v>176</v>
      </c>
      <c r="D72" s="114">
        <f>F72*H72*J72</f>
        <v>288000</v>
      </c>
      <c r="E72" s="108" t="s">
        <v>177</v>
      </c>
      <c r="F72" s="114">
        <v>1200</v>
      </c>
      <c r="G72" s="117" t="s">
        <v>178</v>
      </c>
      <c r="H72" s="114">
        <v>15</v>
      </c>
      <c r="I72" s="117" t="s">
        <v>178</v>
      </c>
      <c r="J72" s="114">
        <v>16</v>
      </c>
    </row>
    <row r="73" spans="1:10" ht="20.100000000000001" customHeight="1" x14ac:dyDescent="0.2">
      <c r="C73" s="154" t="s">
        <v>179</v>
      </c>
      <c r="D73" s="114">
        <f>F73*H73*J73</f>
        <v>224000</v>
      </c>
      <c r="E73" s="108" t="s">
        <v>177</v>
      </c>
      <c r="F73" s="114">
        <v>1600</v>
      </c>
      <c r="G73" s="117" t="s">
        <v>178</v>
      </c>
      <c r="H73" s="114">
        <v>35</v>
      </c>
      <c r="I73" s="117" t="s">
        <v>178</v>
      </c>
      <c r="J73" s="114">
        <v>4</v>
      </c>
    </row>
    <row r="74" spans="1:10" ht="20.100000000000001" customHeight="1" x14ac:dyDescent="0.2">
      <c r="C74" s="154" t="s">
        <v>180</v>
      </c>
      <c r="D74" s="114">
        <f>F74*H74*J74</f>
        <v>224000</v>
      </c>
      <c r="E74" s="108" t="s">
        <v>177</v>
      </c>
      <c r="F74" s="114">
        <v>1600</v>
      </c>
      <c r="G74" s="117" t="s">
        <v>178</v>
      </c>
      <c r="H74" s="114">
        <v>35</v>
      </c>
      <c r="I74" s="117" t="s">
        <v>178</v>
      </c>
      <c r="J74" s="114">
        <v>4</v>
      </c>
    </row>
    <row r="75" spans="1:10" ht="20.100000000000001" customHeight="1" x14ac:dyDescent="0.2">
      <c r="J75" s="155"/>
    </row>
    <row r="76" spans="1:10" ht="20.100000000000001" customHeight="1" x14ac:dyDescent="0.2">
      <c r="A76" s="150" t="s">
        <v>181</v>
      </c>
      <c r="D76" s="156">
        <v>30</v>
      </c>
      <c r="E76" s="30" t="s">
        <v>268</v>
      </c>
    </row>
    <row r="77" spans="1:10" ht="20.100000000000001" customHeight="1" thickBot="1" x14ac:dyDescent="0.25"/>
    <row r="78" spans="1:10" ht="20.100000000000001" customHeight="1" thickBot="1" x14ac:dyDescent="0.25">
      <c r="A78" s="150" t="s">
        <v>149</v>
      </c>
      <c r="C78" s="157">
        <f>ROUND(C69*(100-D76)/100,0)</f>
        <v>515</v>
      </c>
      <c r="D78" s="150" t="s">
        <v>172</v>
      </c>
      <c r="E78" s="30" t="s">
        <v>273</v>
      </c>
    </row>
    <row r="79" spans="1:10" ht="20.100000000000001" customHeight="1" thickBot="1" x14ac:dyDescent="0.25"/>
    <row r="80" spans="1:10" ht="20.100000000000001" customHeight="1" thickBot="1" x14ac:dyDescent="0.25">
      <c r="A80" s="150" t="s">
        <v>182</v>
      </c>
      <c r="C80" s="151">
        <f>D82+D88+D89+D93+D94+D104+D106</f>
        <v>191</v>
      </c>
      <c r="D80" s="150" t="s">
        <v>172</v>
      </c>
      <c r="E80" s="96" t="s">
        <v>183</v>
      </c>
    </row>
    <row r="81" spans="2:10" ht="20.100000000000001" customHeight="1" x14ac:dyDescent="0.2">
      <c r="B81" s="150"/>
      <c r="C81" s="150"/>
      <c r="D81" s="150"/>
      <c r="E81" s="150"/>
    </row>
    <row r="82" spans="2:10" ht="20.100000000000001" customHeight="1" x14ac:dyDescent="0.2">
      <c r="B82" s="96" t="s">
        <v>184</v>
      </c>
      <c r="D82" s="114">
        <f>+E84+E86</f>
        <v>64</v>
      </c>
      <c r="E82" s="96" t="s">
        <v>172</v>
      </c>
      <c r="F82" s="152" t="s">
        <v>185</v>
      </c>
    </row>
    <row r="83" spans="2:10" ht="20.100000000000001" customHeight="1" x14ac:dyDescent="0.2">
      <c r="H83" s="153" t="s">
        <v>186</v>
      </c>
      <c r="J83" s="153" t="s">
        <v>187</v>
      </c>
    </row>
    <row r="84" spans="2:10" ht="20.100000000000001" customHeight="1" x14ac:dyDescent="0.2">
      <c r="C84" s="191" t="s">
        <v>188</v>
      </c>
      <c r="D84" s="152"/>
      <c r="E84" s="114">
        <f>H84*J84</f>
        <v>0</v>
      </c>
      <c r="F84" s="96" t="s">
        <v>172</v>
      </c>
      <c r="G84" s="108" t="s">
        <v>177</v>
      </c>
      <c r="H84" s="158"/>
      <c r="I84" s="117" t="s">
        <v>178</v>
      </c>
      <c r="J84" s="158"/>
    </row>
    <row r="85" spans="2:10" ht="20.100000000000001" customHeight="1" x14ac:dyDescent="0.2">
      <c r="D85" s="152"/>
      <c r="E85" s="159"/>
      <c r="G85" s="108"/>
      <c r="H85" s="160" t="s">
        <v>189</v>
      </c>
      <c r="I85" s="108"/>
      <c r="J85" s="160" t="s">
        <v>190</v>
      </c>
    </row>
    <row r="86" spans="2:10" ht="20.100000000000001" customHeight="1" x14ac:dyDescent="0.2">
      <c r="C86" s="239" t="s">
        <v>271</v>
      </c>
      <c r="D86" s="240"/>
      <c r="E86" s="114">
        <f>H86*J86</f>
        <v>64</v>
      </c>
      <c r="F86" s="96" t="s">
        <v>172</v>
      </c>
      <c r="G86" s="108" t="s">
        <v>177</v>
      </c>
      <c r="H86" s="114">
        <v>8</v>
      </c>
      <c r="I86" s="117" t="s">
        <v>178</v>
      </c>
      <c r="J86" s="114">
        <v>8</v>
      </c>
    </row>
    <row r="87" spans="2:10" ht="20.100000000000001" customHeight="1" x14ac:dyDescent="0.2">
      <c r="D87" s="161"/>
      <c r="G87" s="108"/>
      <c r="I87" s="108"/>
    </row>
    <row r="88" spans="2:10" ht="20.100000000000001" customHeight="1" x14ac:dyDescent="0.2">
      <c r="B88" s="96" t="s">
        <v>191</v>
      </c>
      <c r="D88" s="114">
        <v>0</v>
      </c>
      <c r="E88" s="96" t="s">
        <v>172</v>
      </c>
    </row>
    <row r="89" spans="2:10" ht="20.100000000000001" customHeight="1" x14ac:dyDescent="0.2">
      <c r="B89" s="96" t="s">
        <v>269</v>
      </c>
      <c r="D89" s="114">
        <f>F90+F91+F92</f>
        <v>33</v>
      </c>
      <c r="E89" s="96" t="s">
        <v>172</v>
      </c>
    </row>
    <row r="90" spans="2:10" ht="20.100000000000001" customHeight="1" x14ac:dyDescent="0.2">
      <c r="E90" s="152" t="s">
        <v>192</v>
      </c>
      <c r="F90" s="114">
        <v>10</v>
      </c>
      <c r="G90" s="96" t="s">
        <v>172</v>
      </c>
    </row>
    <row r="91" spans="2:10" ht="20.100000000000001" customHeight="1" x14ac:dyDescent="0.2">
      <c r="E91" s="152" t="s">
        <v>272</v>
      </c>
      <c r="F91" s="114">
        <v>8</v>
      </c>
      <c r="G91" s="96" t="s">
        <v>172</v>
      </c>
    </row>
    <row r="92" spans="2:10" ht="20.100000000000001" customHeight="1" x14ac:dyDescent="0.2">
      <c r="E92" s="152" t="s">
        <v>193</v>
      </c>
      <c r="F92" s="114">
        <v>15</v>
      </c>
      <c r="G92" s="96" t="s">
        <v>172</v>
      </c>
    </row>
    <row r="93" spans="2:10" ht="20.100000000000001" customHeight="1" x14ac:dyDescent="0.2">
      <c r="B93" s="96" t="s">
        <v>194</v>
      </c>
      <c r="D93" s="114">
        <v>10</v>
      </c>
      <c r="E93" s="96" t="s">
        <v>172</v>
      </c>
      <c r="F93" s="54"/>
    </row>
    <row r="94" spans="2:10" ht="20.100000000000001" customHeight="1" x14ac:dyDescent="0.2">
      <c r="B94" s="96" t="s">
        <v>270</v>
      </c>
      <c r="D94" s="114">
        <f>F95+F96+F97+F98+F99+F100+F101+F102+F103</f>
        <v>45</v>
      </c>
      <c r="E94" s="96" t="s">
        <v>172</v>
      </c>
      <c r="F94" s="162"/>
    </row>
    <row r="95" spans="2:10" ht="20.100000000000001" customHeight="1" x14ac:dyDescent="0.2">
      <c r="E95" s="152" t="s">
        <v>195</v>
      </c>
      <c r="F95" s="114">
        <v>5</v>
      </c>
      <c r="G95" s="96" t="s">
        <v>172</v>
      </c>
    </row>
    <row r="96" spans="2:10" ht="20.100000000000001" customHeight="1" x14ac:dyDescent="0.2">
      <c r="E96" s="152" t="s">
        <v>196</v>
      </c>
      <c r="F96" s="114">
        <v>3</v>
      </c>
      <c r="G96" s="96" t="s">
        <v>172</v>
      </c>
    </row>
    <row r="97" spans="2:8" ht="20.100000000000001" customHeight="1" x14ac:dyDescent="0.2">
      <c r="E97" s="152" t="s">
        <v>197</v>
      </c>
      <c r="F97" s="114">
        <v>0</v>
      </c>
      <c r="G97" s="96" t="s">
        <v>172</v>
      </c>
    </row>
    <row r="98" spans="2:8" ht="20.100000000000001" customHeight="1" x14ac:dyDescent="0.2">
      <c r="E98" s="152" t="s">
        <v>198</v>
      </c>
      <c r="F98" s="114">
        <v>5</v>
      </c>
      <c r="G98" s="96" t="s">
        <v>172</v>
      </c>
    </row>
    <row r="99" spans="2:8" ht="20.100000000000001" customHeight="1" x14ac:dyDescent="0.2">
      <c r="E99" s="152" t="s">
        <v>199</v>
      </c>
      <c r="F99" s="114">
        <v>0</v>
      </c>
      <c r="G99" s="96" t="s">
        <v>172</v>
      </c>
    </row>
    <row r="100" spans="2:8" ht="20.100000000000001" customHeight="1" x14ac:dyDescent="0.2">
      <c r="E100" s="152" t="s">
        <v>200</v>
      </c>
      <c r="F100" s="114">
        <v>7</v>
      </c>
      <c r="G100" s="96" t="s">
        <v>172</v>
      </c>
    </row>
    <row r="101" spans="2:8" ht="20.100000000000001" customHeight="1" x14ac:dyDescent="0.2">
      <c r="E101" s="163" t="s">
        <v>236</v>
      </c>
      <c r="F101" s="114">
        <v>25</v>
      </c>
      <c r="G101" s="96" t="s">
        <v>172</v>
      </c>
    </row>
    <row r="102" spans="2:8" ht="20.100000000000001" customHeight="1" x14ac:dyDescent="0.2">
      <c r="E102" s="152"/>
      <c r="F102" s="158"/>
      <c r="G102" s="96" t="s">
        <v>172</v>
      </c>
    </row>
    <row r="103" spans="2:8" ht="20.100000000000001" customHeight="1" x14ac:dyDescent="0.2">
      <c r="E103" s="152"/>
      <c r="F103" s="158"/>
      <c r="G103" s="96" t="s">
        <v>172</v>
      </c>
    </row>
    <row r="104" spans="2:8" ht="20.100000000000001" customHeight="1" x14ac:dyDescent="0.2">
      <c r="B104" s="96" t="s">
        <v>201</v>
      </c>
      <c r="D104" s="114">
        <v>3</v>
      </c>
      <c r="E104" s="96" t="s">
        <v>172</v>
      </c>
    </row>
    <row r="105" spans="2:8" ht="20.100000000000001" customHeight="1" x14ac:dyDescent="0.2">
      <c r="F105" s="153" t="s">
        <v>202</v>
      </c>
    </row>
    <row r="106" spans="2:8" ht="20.100000000000001" customHeight="1" x14ac:dyDescent="0.2">
      <c r="B106" s="96" t="s">
        <v>203</v>
      </c>
      <c r="D106" s="114">
        <f>ROUND(F106/12,0)</f>
        <v>36</v>
      </c>
      <c r="E106" s="96" t="s">
        <v>172</v>
      </c>
      <c r="F106" s="114">
        <v>426</v>
      </c>
      <c r="G106" s="108" t="s">
        <v>204</v>
      </c>
      <c r="H106" s="96" t="s">
        <v>205</v>
      </c>
    </row>
  </sheetData>
  <mergeCells count="82">
    <mergeCell ref="B50:I51"/>
    <mergeCell ref="I28:J28"/>
    <mergeCell ref="B29:C29"/>
    <mergeCell ref="D29:E29"/>
    <mergeCell ref="F29:H29"/>
    <mergeCell ref="I29:J29"/>
    <mergeCell ref="B30:C30"/>
    <mergeCell ref="D30:E30"/>
    <mergeCell ref="F30:H30"/>
    <mergeCell ref="I30:J30"/>
    <mergeCell ref="A31:C31"/>
    <mergeCell ref="D31:E31"/>
    <mergeCell ref="F31:H31"/>
    <mergeCell ref="I31:J31"/>
    <mergeCell ref="B47:I48"/>
    <mergeCell ref="D25:E25"/>
    <mergeCell ref="F25:H25"/>
    <mergeCell ref="I25:J25"/>
    <mergeCell ref="A26:A30"/>
    <mergeCell ref="B26:E26"/>
    <mergeCell ref="F26:H26"/>
    <mergeCell ref="I26:J26"/>
    <mergeCell ref="B27:C27"/>
    <mergeCell ref="D27:E27"/>
    <mergeCell ref="F27:J27"/>
    <mergeCell ref="B28:C28"/>
    <mergeCell ref="D28:E28"/>
    <mergeCell ref="F28:H28"/>
    <mergeCell ref="A21:A25"/>
    <mergeCell ref="B21:E21"/>
    <mergeCell ref="F21:H21"/>
    <mergeCell ref="I19:J19"/>
    <mergeCell ref="A20:C20"/>
    <mergeCell ref="D20:E20"/>
    <mergeCell ref="F20:H20"/>
    <mergeCell ref="I20:J20"/>
    <mergeCell ref="F22:J22"/>
    <mergeCell ref="B23:C23"/>
    <mergeCell ref="D23:E23"/>
    <mergeCell ref="F23:H23"/>
    <mergeCell ref="I23:J23"/>
    <mergeCell ref="A10:A13"/>
    <mergeCell ref="B10:C10"/>
    <mergeCell ref="D10:E10"/>
    <mergeCell ref="H10:J10"/>
    <mergeCell ref="B11:C11"/>
    <mergeCell ref="D11:E11"/>
    <mergeCell ref="A14:A17"/>
    <mergeCell ref="B14:C14"/>
    <mergeCell ref="D14:E14"/>
    <mergeCell ref="H14:J14"/>
    <mergeCell ref="B15:C15"/>
    <mergeCell ref="D15:E15"/>
    <mergeCell ref="H15:J15"/>
    <mergeCell ref="B16:C16"/>
    <mergeCell ref="D16:E16"/>
    <mergeCell ref="H16:J16"/>
    <mergeCell ref="B17:C17"/>
    <mergeCell ref="D17:E17"/>
    <mergeCell ref="H17:J17"/>
    <mergeCell ref="A1:J1"/>
    <mergeCell ref="A2:J2"/>
    <mergeCell ref="B9:C9"/>
    <mergeCell ref="D9:E9"/>
    <mergeCell ref="F9:G9"/>
    <mergeCell ref="H9:J9"/>
    <mergeCell ref="C86:D86"/>
    <mergeCell ref="H11:J11"/>
    <mergeCell ref="B12:C12"/>
    <mergeCell ref="D12:E12"/>
    <mergeCell ref="H12:J12"/>
    <mergeCell ref="B13:C13"/>
    <mergeCell ref="D13:E13"/>
    <mergeCell ref="H13:J13"/>
    <mergeCell ref="B24:C24"/>
    <mergeCell ref="D24:E24"/>
    <mergeCell ref="F24:H24"/>
    <mergeCell ref="I24:J24"/>
    <mergeCell ref="B25:C25"/>
    <mergeCell ref="I21:J21"/>
    <mergeCell ref="B22:C22"/>
    <mergeCell ref="D22:E22"/>
  </mergeCells>
  <phoneticPr fontId="3"/>
  <pageMargins left="0.82677165354330717" right="3.937007874015748E-2" top="0.74803149606299213" bottom="0.55118110236220474" header="0.31496062992125984" footer="0.31496062992125984"/>
  <pageSetup paperSize="9" scale="92" orientation="portrait" r:id="rId1"/>
  <rowBreaks count="2" manualBreakCount="2">
    <brk id="32" max="16383" man="1"/>
    <brk id="66"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D19"/>
  <sheetViews>
    <sheetView view="pageBreakPreview" zoomScaleNormal="100" zoomScaleSheetLayoutView="100" workbookViewId="0">
      <selection activeCell="C5" sqref="C5:D5"/>
    </sheetView>
  </sheetViews>
  <sheetFormatPr defaultRowHeight="13.5" x14ac:dyDescent="0.2"/>
  <cols>
    <col min="1" max="1" width="1.42578125" style="8"/>
    <col min="2" max="2" width="23.7109375" style="8" customWidth="1"/>
    <col min="3" max="3" width="7.42578125" style="8"/>
    <col min="4" max="4" width="55.5703125" style="8" customWidth="1"/>
    <col min="5" max="16384" width="9.140625" style="8"/>
  </cols>
  <sheetData>
    <row r="1" spans="1:4" ht="18" customHeight="1" x14ac:dyDescent="0.2">
      <c r="A1" s="207" t="s">
        <v>96</v>
      </c>
      <c r="B1" s="207"/>
      <c r="C1" s="207"/>
      <c r="D1" s="207"/>
    </row>
    <row r="2" spans="1:4" ht="21.95" customHeight="1" x14ac:dyDescent="0.2">
      <c r="A2" s="206" t="s">
        <v>34</v>
      </c>
      <c r="B2" s="206"/>
      <c r="C2" s="206"/>
      <c r="D2" s="206"/>
    </row>
    <row r="3" spans="1:4" ht="15" customHeight="1" x14ac:dyDescent="0.2">
      <c r="A3" s="193"/>
      <c r="B3" s="193"/>
      <c r="C3" s="193"/>
      <c r="D3" s="193"/>
    </row>
    <row r="4" spans="1:4" ht="15.95" customHeight="1" x14ac:dyDescent="0.2">
      <c r="A4" s="208" t="s">
        <v>35</v>
      </c>
      <c r="B4" s="208"/>
      <c r="C4" s="208"/>
      <c r="D4" s="208"/>
    </row>
    <row r="5" spans="1:4" ht="37.5" customHeight="1" x14ac:dyDescent="0.2">
      <c r="A5" s="193"/>
      <c r="B5" s="29" t="s">
        <v>22</v>
      </c>
      <c r="C5" s="204" t="s">
        <v>0</v>
      </c>
      <c r="D5" s="204"/>
    </row>
    <row r="6" spans="1:4" ht="37.5" customHeight="1" x14ac:dyDescent="0.2">
      <c r="A6" s="193"/>
      <c r="B6" s="29" t="s">
        <v>11</v>
      </c>
      <c r="C6" s="204" t="s">
        <v>0</v>
      </c>
      <c r="D6" s="204"/>
    </row>
    <row r="7" spans="1:4" ht="37.5" customHeight="1" x14ac:dyDescent="0.2">
      <c r="A7" s="193"/>
      <c r="B7" s="29" t="s">
        <v>2</v>
      </c>
      <c r="C7" s="209" t="s">
        <v>36</v>
      </c>
      <c r="D7" s="210"/>
    </row>
    <row r="8" spans="1:4" ht="48" customHeight="1" x14ac:dyDescent="0.2">
      <c r="A8" s="193"/>
      <c r="B8" s="29" t="s">
        <v>23</v>
      </c>
      <c r="C8" s="204" t="s">
        <v>37</v>
      </c>
      <c r="D8" s="204"/>
    </row>
    <row r="9" spans="1:4" ht="36" customHeight="1" x14ac:dyDescent="0.2">
      <c r="A9" s="193"/>
      <c r="B9" s="29" t="s">
        <v>24</v>
      </c>
      <c r="C9" s="204" t="s">
        <v>0</v>
      </c>
      <c r="D9" s="204"/>
    </row>
    <row r="10" spans="1:4" ht="35.1" customHeight="1" x14ac:dyDescent="0.2">
      <c r="A10" s="193"/>
      <c r="B10" s="29" t="s">
        <v>25</v>
      </c>
      <c r="C10" s="204" t="s">
        <v>0</v>
      </c>
      <c r="D10" s="204"/>
    </row>
    <row r="11" spans="1:4" ht="45.95" customHeight="1" x14ac:dyDescent="0.2">
      <c r="A11" s="193"/>
      <c r="B11" s="29" t="s">
        <v>26</v>
      </c>
      <c r="C11" s="205" t="s">
        <v>254</v>
      </c>
      <c r="D11" s="205"/>
    </row>
    <row r="12" spans="1:4" ht="37.5" customHeight="1" x14ac:dyDescent="0.2">
      <c r="A12" s="193"/>
      <c r="B12" s="29" t="s">
        <v>27</v>
      </c>
      <c r="C12" s="204" t="s">
        <v>0</v>
      </c>
      <c r="D12" s="204"/>
    </row>
    <row r="13" spans="1:4" ht="37.5" customHeight="1" x14ac:dyDescent="0.2">
      <c r="A13" s="193"/>
      <c r="B13" s="29" t="s">
        <v>28</v>
      </c>
      <c r="C13" s="211" t="s">
        <v>38</v>
      </c>
      <c r="D13" s="211"/>
    </row>
    <row r="14" spans="1:4" ht="123" customHeight="1" x14ac:dyDescent="0.2">
      <c r="A14" s="193"/>
      <c r="B14" s="29" t="s">
        <v>29</v>
      </c>
      <c r="C14" s="204" t="s">
        <v>0</v>
      </c>
      <c r="D14" s="204"/>
    </row>
    <row r="15" spans="1:4" ht="37.5" customHeight="1" x14ac:dyDescent="0.2">
      <c r="A15" s="193"/>
      <c r="B15" s="28" t="s">
        <v>253</v>
      </c>
      <c r="C15" s="204" t="s">
        <v>0</v>
      </c>
      <c r="D15" s="204"/>
    </row>
    <row r="16" spans="1:4" ht="37.5" customHeight="1" x14ac:dyDescent="0.2">
      <c r="A16" s="193"/>
      <c r="B16" s="29" t="s">
        <v>30</v>
      </c>
      <c r="C16" s="204" t="s">
        <v>0</v>
      </c>
      <c r="D16" s="204"/>
    </row>
    <row r="17" spans="1:4" ht="37.5" customHeight="1" x14ac:dyDescent="0.2">
      <c r="A17" s="193"/>
      <c r="B17" s="29" t="s">
        <v>31</v>
      </c>
      <c r="C17" s="204" t="s">
        <v>0</v>
      </c>
      <c r="D17" s="204"/>
    </row>
    <row r="18" spans="1:4" ht="37.5" customHeight="1" x14ac:dyDescent="0.2">
      <c r="A18" s="193"/>
      <c r="B18" s="29" t="s">
        <v>32</v>
      </c>
      <c r="C18" s="204" t="s">
        <v>0</v>
      </c>
      <c r="D18" s="204"/>
    </row>
    <row r="19" spans="1:4" ht="59.25" customHeight="1" x14ac:dyDescent="0.2">
      <c r="A19" s="193"/>
      <c r="B19" s="29" t="s">
        <v>33</v>
      </c>
      <c r="C19" s="205" t="s">
        <v>39</v>
      </c>
      <c r="D19" s="205"/>
    </row>
  </sheetData>
  <mergeCells count="20">
    <mergeCell ref="C19:D19"/>
    <mergeCell ref="A2:D2"/>
    <mergeCell ref="A1:D1"/>
    <mergeCell ref="A3:D3"/>
    <mergeCell ref="A4:D4"/>
    <mergeCell ref="A5:A19"/>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s>
  <phoneticPr fontId="3"/>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E11"/>
  <sheetViews>
    <sheetView view="pageBreakPreview" zoomScaleNormal="100" zoomScaleSheetLayoutView="100" workbookViewId="0">
      <selection activeCell="C3" sqref="C3:E3"/>
    </sheetView>
  </sheetViews>
  <sheetFormatPr defaultRowHeight="13.5" x14ac:dyDescent="0.2"/>
  <cols>
    <col min="1" max="1" width="1.42578125" style="8"/>
    <col min="2" max="2" width="19.140625" style="8"/>
    <col min="3" max="3" width="20.7109375" style="8" customWidth="1"/>
    <col min="4" max="4" width="22.140625" style="8"/>
    <col min="5" max="5" width="23.5703125" style="8" customWidth="1"/>
    <col min="6" max="16384" width="9.140625" style="8"/>
  </cols>
  <sheetData>
    <row r="1" spans="1:5" ht="20.25" customHeight="1" x14ac:dyDescent="0.2">
      <c r="A1" s="212" t="s">
        <v>96</v>
      </c>
      <c r="B1" s="212"/>
      <c r="C1" s="212"/>
      <c r="D1" s="212"/>
      <c r="E1" s="212"/>
    </row>
    <row r="2" spans="1:5" ht="20.25" customHeight="1" x14ac:dyDescent="0.2">
      <c r="A2" s="14" t="s">
        <v>45</v>
      </c>
      <c r="B2" s="13"/>
      <c r="C2" s="13"/>
      <c r="D2" s="13"/>
      <c r="E2" s="13"/>
    </row>
    <row r="3" spans="1:5" ht="48" customHeight="1" x14ac:dyDescent="0.2">
      <c r="A3" s="193"/>
      <c r="B3" s="29" t="s">
        <v>40</v>
      </c>
      <c r="C3" s="204"/>
      <c r="D3" s="204"/>
      <c r="E3" s="204"/>
    </row>
    <row r="4" spans="1:5" ht="32.1" customHeight="1" x14ac:dyDescent="0.2">
      <c r="A4" s="193"/>
      <c r="B4" s="213" t="s">
        <v>101</v>
      </c>
      <c r="C4" s="6" t="s">
        <v>252</v>
      </c>
      <c r="D4" s="6" t="s">
        <v>41</v>
      </c>
      <c r="E4" s="6" t="s">
        <v>42</v>
      </c>
    </row>
    <row r="5" spans="1:5" ht="72" customHeight="1" x14ac:dyDescent="0.2">
      <c r="A5" s="193"/>
      <c r="B5" s="213"/>
      <c r="C5" s="10" t="s">
        <v>47</v>
      </c>
      <c r="D5" s="10" t="s">
        <v>46</v>
      </c>
      <c r="E5" s="9" t="s">
        <v>0</v>
      </c>
    </row>
    <row r="6" spans="1:5" ht="71.099999999999994" customHeight="1" x14ac:dyDescent="0.2">
      <c r="A6" s="193"/>
      <c r="B6" s="213"/>
      <c r="C6" s="10" t="s">
        <v>48</v>
      </c>
      <c r="D6" s="10" t="s">
        <v>255</v>
      </c>
      <c r="E6" s="9" t="s">
        <v>0</v>
      </c>
    </row>
    <row r="7" spans="1:5" ht="32.1" customHeight="1" x14ac:dyDescent="0.2">
      <c r="A7" s="193"/>
      <c r="B7" s="213" t="s">
        <v>256</v>
      </c>
      <c r="C7" s="6" t="s">
        <v>252</v>
      </c>
      <c r="D7" s="6" t="s">
        <v>41</v>
      </c>
      <c r="E7" s="6" t="s">
        <v>43</v>
      </c>
    </row>
    <row r="8" spans="1:5" ht="90" customHeight="1" x14ac:dyDescent="0.2">
      <c r="A8" s="193"/>
      <c r="B8" s="213"/>
      <c r="C8" s="9" t="s">
        <v>0</v>
      </c>
      <c r="D8" s="9" t="s">
        <v>0</v>
      </c>
      <c r="E8" s="9" t="s">
        <v>0</v>
      </c>
    </row>
    <row r="9" spans="1:5" ht="35.1" customHeight="1" x14ac:dyDescent="0.2">
      <c r="A9" s="193"/>
      <c r="B9" s="213" t="s">
        <v>102</v>
      </c>
      <c r="C9" s="6" t="s">
        <v>252</v>
      </c>
      <c r="D9" s="6" t="s">
        <v>41</v>
      </c>
      <c r="E9" s="6" t="s">
        <v>43</v>
      </c>
    </row>
    <row r="10" spans="1:5" ht="128.1" customHeight="1" x14ac:dyDescent="0.2">
      <c r="A10" s="193"/>
      <c r="B10" s="213"/>
      <c r="C10" s="9" t="s">
        <v>0</v>
      </c>
      <c r="D10" s="9" t="s">
        <v>0</v>
      </c>
      <c r="E10" s="9" t="s">
        <v>0</v>
      </c>
    </row>
    <row r="11" spans="1:5" ht="123" customHeight="1" x14ac:dyDescent="0.2">
      <c r="A11" s="193"/>
      <c r="B11" s="28" t="s">
        <v>103</v>
      </c>
      <c r="C11" s="204" t="s">
        <v>0</v>
      </c>
      <c r="D11" s="204"/>
      <c r="E11" s="204"/>
    </row>
  </sheetData>
  <mergeCells count="7">
    <mergeCell ref="A1:E1"/>
    <mergeCell ref="A3:A11"/>
    <mergeCell ref="C3:E3"/>
    <mergeCell ref="B4:B6"/>
    <mergeCell ref="B7:B8"/>
    <mergeCell ref="B9:B10"/>
    <mergeCell ref="C11:E11"/>
  </mergeCells>
  <phoneticPr fontId="3"/>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O25"/>
  <sheetViews>
    <sheetView view="pageBreakPreview" zoomScaleNormal="100" zoomScaleSheetLayoutView="100" workbookViewId="0">
      <selection activeCell="E5" sqref="E5"/>
    </sheetView>
  </sheetViews>
  <sheetFormatPr defaultRowHeight="13.5" x14ac:dyDescent="0.2"/>
  <cols>
    <col min="1" max="1" width="2.140625" style="8"/>
    <col min="2" max="2" width="1.85546875" style="8"/>
    <col min="3" max="3" width="11.5703125" style="8"/>
    <col min="4" max="4" width="10.28515625" style="8"/>
    <col min="5" max="5" width="25.7109375" style="8" customWidth="1"/>
    <col min="6" max="6" width="17.85546875" style="8"/>
    <col min="7" max="7" width="5.28515625" style="8"/>
    <col min="8" max="8" width="10.140625" style="8"/>
    <col min="9" max="9" width="1.42578125" style="8"/>
    <col min="10" max="10" width="9.140625" style="8"/>
    <col min="11" max="11" width="18.5703125" style="8" customWidth="1"/>
    <col min="12" max="12" width="9.140625" style="8"/>
    <col min="13" max="13" width="7.28515625" style="8" customWidth="1"/>
    <col min="14" max="14" width="9.140625" style="8"/>
    <col min="15" max="15" width="9.140625" style="19" customWidth="1"/>
    <col min="16" max="16384" width="9.140625" style="8"/>
  </cols>
  <sheetData>
    <row r="1" spans="1:15" ht="18.75" customHeight="1" x14ac:dyDescent="0.2">
      <c r="A1" s="15" t="s">
        <v>44</v>
      </c>
      <c r="B1" s="15"/>
      <c r="C1" s="12"/>
      <c r="D1" s="193"/>
      <c r="E1" s="193"/>
      <c r="F1" s="193"/>
      <c r="G1" s="193"/>
      <c r="H1" s="193"/>
      <c r="I1" s="193"/>
      <c r="L1" s="20" t="s">
        <v>73</v>
      </c>
    </row>
    <row r="2" spans="1:15" ht="28.5" customHeight="1" x14ac:dyDescent="0.2">
      <c r="A2" s="15" t="s">
        <v>56</v>
      </c>
      <c r="B2" s="12"/>
      <c r="C2" s="15"/>
      <c r="I2" s="16" t="s">
        <v>49</v>
      </c>
      <c r="K2" s="184" t="s">
        <v>74</v>
      </c>
      <c r="L2" s="185"/>
      <c r="M2" s="186" t="s">
        <v>64</v>
      </c>
      <c r="O2" s="19" t="s">
        <v>65</v>
      </c>
    </row>
    <row r="3" spans="1:15" ht="33.75" customHeight="1" x14ac:dyDescent="0.2">
      <c r="A3" s="215" t="s">
        <v>57</v>
      </c>
      <c r="B3" s="215"/>
      <c r="C3" s="215"/>
      <c r="D3" s="215"/>
      <c r="E3" s="215"/>
      <c r="F3" s="17" t="s">
        <v>58</v>
      </c>
      <c r="G3" s="216" t="s">
        <v>59</v>
      </c>
      <c r="H3" s="216"/>
      <c r="I3" s="216"/>
      <c r="K3" s="184" t="s">
        <v>75</v>
      </c>
      <c r="L3" s="185"/>
      <c r="M3" s="186" t="s">
        <v>64</v>
      </c>
      <c r="O3" s="19" t="s">
        <v>66</v>
      </c>
    </row>
    <row r="4" spans="1:15" ht="24" customHeight="1" x14ac:dyDescent="0.2">
      <c r="A4" s="216" t="s">
        <v>61</v>
      </c>
      <c r="B4" s="216"/>
      <c r="C4" s="228" t="s">
        <v>50</v>
      </c>
      <c r="D4" s="229"/>
      <c r="E4" s="21" t="s">
        <v>0</v>
      </c>
      <c r="F4" s="22"/>
      <c r="G4" s="217"/>
      <c r="H4" s="217"/>
      <c r="I4" s="217"/>
      <c r="O4" s="19" t="s">
        <v>67</v>
      </c>
    </row>
    <row r="5" spans="1:15" ht="24" customHeight="1" thickBot="1" x14ac:dyDescent="0.25">
      <c r="A5" s="216"/>
      <c r="B5" s="216"/>
      <c r="C5" s="230"/>
      <c r="D5" s="231"/>
      <c r="E5" s="23"/>
      <c r="F5" s="24"/>
      <c r="G5" s="223"/>
      <c r="H5" s="223"/>
      <c r="I5" s="223"/>
      <c r="O5" s="19" t="s">
        <v>68</v>
      </c>
    </row>
    <row r="6" spans="1:15" ht="42" customHeight="1" thickTop="1" thickBot="1" x14ac:dyDescent="0.25">
      <c r="A6" s="216"/>
      <c r="B6" s="216"/>
      <c r="C6" s="218" t="s">
        <v>280</v>
      </c>
      <c r="D6" s="218"/>
      <c r="E6" s="218"/>
      <c r="F6" s="219"/>
      <c r="G6" s="220">
        <f>IF(L2=L3,IF(SUM(G4:I5)&gt;4500000,3000000,(ROUNDDOWN(SUM(G4:I5)*2/3,-3))),IF(SUM(G4:I5)&gt;4000000,2000000,(ROUNDDOWN(SUM(G4:I5)*1/2,-3))))</f>
        <v>0</v>
      </c>
      <c r="H6" s="221"/>
      <c r="I6" s="222"/>
      <c r="O6" s="19" t="s">
        <v>69</v>
      </c>
    </row>
    <row r="7" spans="1:15" ht="24" customHeight="1" thickTop="1" x14ac:dyDescent="0.2">
      <c r="A7" s="216"/>
      <c r="B7" s="216"/>
      <c r="C7" s="228" t="s">
        <v>77</v>
      </c>
      <c r="D7" s="229"/>
      <c r="E7" s="21" t="s">
        <v>0</v>
      </c>
      <c r="F7" s="22"/>
      <c r="G7" s="217"/>
      <c r="H7" s="217"/>
      <c r="I7" s="217"/>
      <c r="O7" s="19" t="s">
        <v>78</v>
      </c>
    </row>
    <row r="8" spans="1:15" ht="24" customHeight="1" x14ac:dyDescent="0.2">
      <c r="A8" s="216"/>
      <c r="B8" s="216"/>
      <c r="C8" s="230"/>
      <c r="D8" s="231"/>
      <c r="E8" s="23"/>
      <c r="F8" s="24" t="s">
        <v>0</v>
      </c>
      <c r="G8" s="223"/>
      <c r="H8" s="223"/>
      <c r="I8" s="223"/>
      <c r="O8" s="19" t="s">
        <v>72</v>
      </c>
    </row>
    <row r="9" spans="1:15" ht="24" customHeight="1" x14ac:dyDescent="0.2">
      <c r="A9" s="216"/>
      <c r="B9" s="216"/>
      <c r="C9" s="228" t="s">
        <v>76</v>
      </c>
      <c r="D9" s="229"/>
      <c r="E9" s="21" t="s">
        <v>0</v>
      </c>
      <c r="F9" s="22"/>
      <c r="G9" s="217"/>
      <c r="H9" s="217"/>
      <c r="I9" s="217"/>
      <c r="O9" s="19" t="s">
        <v>70</v>
      </c>
    </row>
    <row r="10" spans="1:15" ht="24" customHeight="1" x14ac:dyDescent="0.2">
      <c r="A10" s="216"/>
      <c r="B10" s="216"/>
      <c r="C10" s="230"/>
      <c r="D10" s="231"/>
      <c r="E10" s="23"/>
      <c r="F10" s="24"/>
      <c r="G10" s="223"/>
      <c r="H10" s="223"/>
      <c r="I10" s="223"/>
      <c r="O10" s="19" t="s">
        <v>71</v>
      </c>
    </row>
    <row r="11" spans="1:15" ht="30" customHeight="1" x14ac:dyDescent="0.2">
      <c r="A11" s="216"/>
      <c r="B11" s="216"/>
      <c r="C11" s="204" t="s">
        <v>257</v>
      </c>
      <c r="D11" s="204"/>
      <c r="E11" s="9" t="s">
        <v>0</v>
      </c>
      <c r="F11" s="18"/>
      <c r="G11" s="214"/>
      <c r="H11" s="214"/>
      <c r="I11" s="214"/>
    </row>
    <row r="12" spans="1:15" ht="30" customHeight="1" x14ac:dyDescent="0.2">
      <c r="A12" s="216"/>
      <c r="B12" s="216"/>
      <c r="C12" s="204" t="s">
        <v>51</v>
      </c>
      <c r="D12" s="204"/>
      <c r="E12" s="9" t="s">
        <v>0</v>
      </c>
      <c r="F12" s="18"/>
      <c r="G12" s="214"/>
      <c r="H12" s="214"/>
      <c r="I12" s="214"/>
    </row>
    <row r="13" spans="1:15" ht="30" customHeight="1" x14ac:dyDescent="0.2">
      <c r="A13" s="216"/>
      <c r="B13" s="216"/>
      <c r="C13" s="204" t="s">
        <v>52</v>
      </c>
      <c r="D13" s="204"/>
      <c r="E13" s="9" t="s">
        <v>0</v>
      </c>
      <c r="F13" s="18"/>
      <c r="G13" s="214"/>
      <c r="H13" s="214"/>
      <c r="I13" s="214"/>
    </row>
    <row r="14" spans="1:15" ht="30" customHeight="1" x14ac:dyDescent="0.2">
      <c r="A14" s="216"/>
      <c r="B14" s="216"/>
      <c r="C14" s="204" t="s">
        <v>53</v>
      </c>
      <c r="D14" s="204"/>
      <c r="E14" s="9" t="s">
        <v>0</v>
      </c>
      <c r="F14" s="18" t="s">
        <v>0</v>
      </c>
      <c r="G14" s="214"/>
      <c r="H14" s="214"/>
      <c r="I14" s="214"/>
    </row>
    <row r="15" spans="1:15" ht="30" customHeight="1" x14ac:dyDescent="0.2">
      <c r="A15" s="216"/>
      <c r="B15" s="216"/>
      <c r="C15" s="204" t="s">
        <v>54</v>
      </c>
      <c r="D15" s="204"/>
      <c r="E15" s="9" t="s">
        <v>0</v>
      </c>
      <c r="F15" s="18" t="s">
        <v>0</v>
      </c>
      <c r="G15" s="214" t="s">
        <v>0</v>
      </c>
      <c r="H15" s="214"/>
      <c r="I15" s="214"/>
    </row>
    <row r="16" spans="1:15" ht="30" customHeight="1" thickBot="1" x14ac:dyDescent="0.25">
      <c r="A16" s="216"/>
      <c r="B16" s="216"/>
      <c r="C16" s="225" t="s">
        <v>60</v>
      </c>
      <c r="D16" s="225"/>
      <c r="E16" s="225"/>
      <c r="F16" s="18">
        <f>SUM(F7:F15)</f>
        <v>0</v>
      </c>
      <c r="G16" s="217">
        <f>SUM(G7:I15)</f>
        <v>0</v>
      </c>
      <c r="H16" s="217"/>
      <c r="I16" s="217"/>
    </row>
    <row r="17" spans="1:9" ht="42" customHeight="1" thickTop="1" thickBot="1" x14ac:dyDescent="0.25">
      <c r="A17" s="216"/>
      <c r="B17" s="216"/>
      <c r="C17" s="218" t="s">
        <v>281</v>
      </c>
      <c r="D17" s="218"/>
      <c r="E17" s="218"/>
      <c r="F17" s="219"/>
      <c r="G17" s="220">
        <f>IF(G16&gt;4500000,3000000,(ROUNDDOWN(G16*2/3,-3)))</f>
        <v>0</v>
      </c>
      <c r="H17" s="221"/>
      <c r="I17" s="222"/>
    </row>
    <row r="18" spans="1:9" ht="30" customHeight="1" thickTop="1" x14ac:dyDescent="0.2">
      <c r="A18" s="232" t="s">
        <v>55</v>
      </c>
      <c r="B18" s="232"/>
      <c r="C18" s="205" t="s">
        <v>258</v>
      </c>
      <c r="D18" s="205"/>
      <c r="E18" s="9" t="s">
        <v>0</v>
      </c>
      <c r="F18" s="18" t="s">
        <v>0</v>
      </c>
      <c r="G18" s="233"/>
      <c r="H18" s="233"/>
      <c r="I18" s="233"/>
    </row>
    <row r="19" spans="1:9" ht="30" customHeight="1" x14ac:dyDescent="0.2">
      <c r="A19" s="232"/>
      <c r="B19" s="232"/>
      <c r="C19" s="204" t="s">
        <v>0</v>
      </c>
      <c r="D19" s="204"/>
      <c r="E19" s="9" t="s">
        <v>0</v>
      </c>
      <c r="F19" s="18" t="s">
        <v>0</v>
      </c>
      <c r="G19" s="234"/>
      <c r="H19" s="234"/>
      <c r="I19" s="234"/>
    </row>
    <row r="20" spans="1:9" ht="30" customHeight="1" x14ac:dyDescent="0.2">
      <c r="A20" s="232"/>
      <c r="B20" s="232"/>
      <c r="C20" s="204" t="s">
        <v>0</v>
      </c>
      <c r="D20" s="204"/>
      <c r="E20" s="9" t="s">
        <v>0</v>
      </c>
      <c r="F20" s="18" t="s">
        <v>0</v>
      </c>
      <c r="G20" s="234"/>
      <c r="H20" s="234"/>
      <c r="I20" s="234"/>
    </row>
    <row r="21" spans="1:9" ht="30" customHeight="1" x14ac:dyDescent="0.2">
      <c r="A21" s="232"/>
      <c r="B21" s="232"/>
      <c r="C21" s="204" t="s">
        <v>0</v>
      </c>
      <c r="D21" s="204"/>
      <c r="E21" s="9" t="s">
        <v>0</v>
      </c>
      <c r="F21" s="18" t="s">
        <v>0</v>
      </c>
      <c r="G21" s="234"/>
      <c r="H21" s="234"/>
      <c r="I21" s="234"/>
    </row>
    <row r="22" spans="1:9" ht="30" customHeight="1" thickBot="1" x14ac:dyDescent="0.25">
      <c r="A22" s="232"/>
      <c r="B22" s="232"/>
      <c r="C22" s="225" t="s">
        <v>62</v>
      </c>
      <c r="D22" s="225"/>
      <c r="E22" s="225"/>
      <c r="F22" s="18">
        <f>SUM(F18:F21)</f>
        <v>0</v>
      </c>
      <c r="G22" s="234"/>
      <c r="H22" s="234"/>
      <c r="I22" s="234"/>
    </row>
    <row r="23" spans="1:9" ht="42" customHeight="1" thickBot="1" x14ac:dyDescent="0.25">
      <c r="A23" s="216" t="s">
        <v>278</v>
      </c>
      <c r="B23" s="215"/>
      <c r="C23" s="215"/>
      <c r="D23" s="215"/>
      <c r="E23" s="236"/>
      <c r="F23" s="25">
        <f>+F5+F16+F22</f>
        <v>0</v>
      </c>
      <c r="G23" s="235"/>
      <c r="H23" s="234"/>
      <c r="I23" s="234"/>
    </row>
    <row r="24" spans="1:9" ht="23.25" customHeight="1" x14ac:dyDescent="0.2">
      <c r="A24" s="226" t="s">
        <v>279</v>
      </c>
      <c r="B24" s="226"/>
      <c r="C24" s="226"/>
      <c r="D24" s="226"/>
      <c r="E24" s="226"/>
      <c r="F24" s="227"/>
      <c r="G24" s="226"/>
      <c r="H24" s="226"/>
      <c r="I24" s="226"/>
    </row>
    <row r="25" spans="1:9" ht="17.100000000000001" customHeight="1" x14ac:dyDescent="0.2">
      <c r="B25" s="224"/>
      <c r="C25" s="224"/>
      <c r="D25" s="224"/>
      <c r="E25" s="224"/>
      <c r="F25" s="224"/>
      <c r="G25" s="224"/>
      <c r="H25" s="224"/>
      <c r="I25" s="224"/>
    </row>
  </sheetData>
  <mergeCells count="39">
    <mergeCell ref="G5:I5"/>
    <mergeCell ref="A24:I24"/>
    <mergeCell ref="C4:D5"/>
    <mergeCell ref="C9:D10"/>
    <mergeCell ref="C7:D8"/>
    <mergeCell ref="G7:I7"/>
    <mergeCell ref="G8:I8"/>
    <mergeCell ref="A18:B22"/>
    <mergeCell ref="C18:D18"/>
    <mergeCell ref="G18:I23"/>
    <mergeCell ref="C19:D19"/>
    <mergeCell ref="C20:D20"/>
    <mergeCell ref="C21:D21"/>
    <mergeCell ref="C22:E22"/>
    <mergeCell ref="A23:E23"/>
    <mergeCell ref="G14:I14"/>
    <mergeCell ref="B25:I25"/>
    <mergeCell ref="G15:I15"/>
    <mergeCell ref="C16:E16"/>
    <mergeCell ref="G16:I16"/>
    <mergeCell ref="C17:F17"/>
    <mergeCell ref="G17:I17"/>
    <mergeCell ref="C15:D15"/>
    <mergeCell ref="G11:I11"/>
    <mergeCell ref="C11:D11"/>
    <mergeCell ref="D1:I1"/>
    <mergeCell ref="A3:E3"/>
    <mergeCell ref="G3:I3"/>
    <mergeCell ref="A4:B17"/>
    <mergeCell ref="G4:I4"/>
    <mergeCell ref="C6:F6"/>
    <mergeCell ref="G6:I6"/>
    <mergeCell ref="G9:I9"/>
    <mergeCell ref="G10:I10"/>
    <mergeCell ref="C12:D12"/>
    <mergeCell ref="G12:I12"/>
    <mergeCell ref="C13:D13"/>
    <mergeCell ref="G13:I13"/>
    <mergeCell ref="C14:D14"/>
  </mergeCells>
  <phoneticPr fontId="3"/>
  <dataValidations disablePrompts="1" count="2">
    <dataValidation type="list" allowBlank="1" showInputMessage="1" showErrorMessage="1" sqref="L3" xr:uid="{00000000-0002-0000-0300-000000000000}">
      <formula1>$O$2:$O$13</formula1>
    </dataValidation>
    <dataValidation type="list" allowBlank="1" showInputMessage="1" showErrorMessage="1" sqref="L2" xr:uid="{00000000-0002-0000-0300-000001000000}">
      <formula1>$O$2:$O$12</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D9"/>
  <sheetViews>
    <sheetView view="pageBreakPreview" zoomScaleNormal="100" zoomScaleSheetLayoutView="100" workbookViewId="0">
      <selection activeCell="D3" sqref="D3"/>
    </sheetView>
  </sheetViews>
  <sheetFormatPr defaultRowHeight="13.5" x14ac:dyDescent="0.2"/>
  <cols>
    <col min="1" max="1" width="1.42578125" style="8"/>
    <col min="2" max="2" width="12.42578125" style="8"/>
    <col min="3" max="3" width="9.140625" style="8"/>
    <col min="4" max="4" width="66" style="8" customWidth="1"/>
    <col min="5" max="16384" width="9.140625" style="8"/>
  </cols>
  <sheetData>
    <row r="1" spans="1:4" ht="19.5" customHeight="1" x14ac:dyDescent="0.2">
      <c r="A1" s="237" t="s">
        <v>44</v>
      </c>
      <c r="B1" s="237"/>
      <c r="C1" s="193"/>
      <c r="D1" s="193"/>
    </row>
    <row r="2" spans="1:4" ht="19.5" customHeight="1" x14ac:dyDescent="0.2">
      <c r="A2" s="26" t="s">
        <v>82</v>
      </c>
      <c r="B2" s="27"/>
    </row>
    <row r="3" spans="1:4" ht="97.5" customHeight="1" x14ac:dyDescent="0.2">
      <c r="A3" s="193"/>
      <c r="B3" s="238" t="s">
        <v>79</v>
      </c>
      <c r="C3" s="238"/>
      <c r="D3" s="9" t="s">
        <v>0</v>
      </c>
    </row>
    <row r="4" spans="1:4" ht="97.5" customHeight="1" x14ac:dyDescent="0.2">
      <c r="A4" s="193"/>
      <c r="B4" s="238" t="s">
        <v>80</v>
      </c>
      <c r="C4" s="238"/>
      <c r="D4" s="9" t="s">
        <v>0</v>
      </c>
    </row>
    <row r="5" spans="1:4" ht="97.5" customHeight="1" x14ac:dyDescent="0.2">
      <c r="A5" s="193"/>
      <c r="B5" s="238" t="s">
        <v>81</v>
      </c>
      <c r="C5" s="238"/>
      <c r="D5" s="9" t="s">
        <v>0</v>
      </c>
    </row>
    <row r="6" spans="1:4" ht="97.5" customHeight="1" x14ac:dyDescent="0.2">
      <c r="A6" s="193"/>
      <c r="B6" s="213" t="s">
        <v>83</v>
      </c>
      <c r="C6" s="213"/>
      <c r="D6" s="9" t="s">
        <v>0</v>
      </c>
    </row>
    <row r="7" spans="1:4" ht="97.5" customHeight="1" x14ac:dyDescent="0.2">
      <c r="A7" s="193"/>
      <c r="B7" s="213" t="s">
        <v>259</v>
      </c>
      <c r="C7" s="213"/>
      <c r="D7" s="9" t="s">
        <v>0</v>
      </c>
    </row>
    <row r="8" spans="1:4" ht="97.5" customHeight="1" x14ac:dyDescent="0.2">
      <c r="A8" s="193"/>
      <c r="B8" s="213" t="s">
        <v>260</v>
      </c>
      <c r="C8" s="213"/>
      <c r="D8" s="9" t="s">
        <v>0</v>
      </c>
    </row>
    <row r="9" spans="1:4" ht="97.5" customHeight="1" x14ac:dyDescent="0.2">
      <c r="A9" s="193"/>
      <c r="B9" s="213" t="s">
        <v>84</v>
      </c>
      <c r="C9" s="213"/>
      <c r="D9" s="9" t="s">
        <v>0</v>
      </c>
    </row>
  </sheetData>
  <mergeCells count="10">
    <mergeCell ref="A1:B1"/>
    <mergeCell ref="C1:D1"/>
    <mergeCell ref="A3:A9"/>
    <mergeCell ref="B3:C3"/>
    <mergeCell ref="B4:C4"/>
    <mergeCell ref="B5:C5"/>
    <mergeCell ref="B6:C6"/>
    <mergeCell ref="B7:C7"/>
    <mergeCell ref="B8:C8"/>
    <mergeCell ref="B9:C9"/>
  </mergeCells>
  <phoneticPr fontId="3"/>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C7"/>
  <sheetViews>
    <sheetView view="pageBreakPreview" zoomScaleNormal="100" zoomScaleSheetLayoutView="100" workbookViewId="0">
      <selection activeCell="C2" sqref="C2"/>
    </sheetView>
  </sheetViews>
  <sheetFormatPr defaultRowHeight="13.5" x14ac:dyDescent="0.2"/>
  <cols>
    <col min="1" max="1" width="1.42578125" style="8"/>
    <col min="2" max="2" width="23.140625" style="11"/>
    <col min="3" max="3" width="64.28515625" style="8" customWidth="1"/>
    <col min="4" max="16384" width="9.140625" style="8"/>
  </cols>
  <sheetData>
    <row r="1" spans="1:3" ht="18" customHeight="1" x14ac:dyDescent="0.2">
      <c r="A1" s="207" t="s">
        <v>96</v>
      </c>
      <c r="B1" s="207"/>
      <c r="C1" s="207"/>
    </row>
    <row r="2" spans="1:3" ht="123" customHeight="1" x14ac:dyDescent="0.2">
      <c r="A2" s="193"/>
      <c r="B2" s="28" t="s">
        <v>98</v>
      </c>
      <c r="C2" s="9" t="s">
        <v>0</v>
      </c>
    </row>
    <row r="3" spans="1:3" ht="123" customHeight="1" x14ac:dyDescent="0.2">
      <c r="A3" s="193"/>
      <c r="B3" s="28" t="s">
        <v>99</v>
      </c>
      <c r="C3" s="9" t="s">
        <v>0</v>
      </c>
    </row>
    <row r="4" spans="1:3" ht="123" customHeight="1" x14ac:dyDescent="0.2">
      <c r="A4" s="193"/>
      <c r="B4" s="28" t="s">
        <v>100</v>
      </c>
      <c r="C4" s="9" t="s">
        <v>0</v>
      </c>
    </row>
    <row r="5" spans="1:3" ht="123" customHeight="1" x14ac:dyDescent="0.2">
      <c r="A5" s="193"/>
      <c r="B5" s="29" t="s">
        <v>85</v>
      </c>
      <c r="C5" s="9" t="s">
        <v>0</v>
      </c>
    </row>
    <row r="6" spans="1:3" ht="123" customHeight="1" x14ac:dyDescent="0.2">
      <c r="A6" s="193"/>
      <c r="B6" s="29" t="s">
        <v>86</v>
      </c>
      <c r="C6" s="9" t="s">
        <v>0</v>
      </c>
    </row>
    <row r="7" spans="1:3" ht="123" customHeight="1" x14ac:dyDescent="0.2">
      <c r="A7" s="193"/>
      <c r="B7" s="29" t="s">
        <v>87</v>
      </c>
      <c r="C7" s="9" t="s">
        <v>0</v>
      </c>
    </row>
  </sheetData>
  <mergeCells count="2">
    <mergeCell ref="A1:C1"/>
    <mergeCell ref="A2:A7"/>
  </mergeCells>
  <phoneticPr fontId="3"/>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E10"/>
  <sheetViews>
    <sheetView view="pageBreakPreview" zoomScaleNormal="100" zoomScaleSheetLayoutView="100" workbookViewId="0">
      <selection activeCell="E3" sqref="E3"/>
    </sheetView>
  </sheetViews>
  <sheetFormatPr defaultRowHeight="13.5" x14ac:dyDescent="0.2"/>
  <cols>
    <col min="1" max="1" width="1.85546875" style="8"/>
    <col min="2" max="2" width="12.42578125" style="8"/>
    <col min="3" max="3" width="8.28515625" style="8"/>
    <col min="4" max="4" width="3.28515625" style="8"/>
    <col min="5" max="5" width="63.42578125" style="8" customWidth="1"/>
    <col min="6" max="16384" width="9.140625" style="8"/>
  </cols>
  <sheetData>
    <row r="1" spans="1:5" ht="18.75" customHeight="1" x14ac:dyDescent="0.2">
      <c r="A1" s="237" t="s">
        <v>96</v>
      </c>
      <c r="B1" s="237"/>
      <c r="C1" s="237"/>
      <c r="D1" s="193"/>
      <c r="E1" s="193"/>
    </row>
    <row r="2" spans="1:5" ht="18.75" customHeight="1" x14ac:dyDescent="0.2">
      <c r="A2" s="26" t="s">
        <v>95</v>
      </c>
      <c r="B2" s="27"/>
      <c r="C2" s="27"/>
    </row>
    <row r="3" spans="1:5" ht="338.25" customHeight="1" x14ac:dyDescent="0.2">
      <c r="A3" s="193"/>
      <c r="B3" s="213" t="s">
        <v>282</v>
      </c>
      <c r="C3" s="238"/>
      <c r="D3" s="238"/>
      <c r="E3" s="9" t="s">
        <v>0</v>
      </c>
    </row>
    <row r="4" spans="1:5" ht="57.95" customHeight="1" x14ac:dyDescent="0.2">
      <c r="A4" s="193"/>
      <c r="B4" s="213" t="s">
        <v>283</v>
      </c>
      <c r="C4" s="238" t="s">
        <v>88</v>
      </c>
      <c r="D4" s="238"/>
      <c r="E4" s="9" t="s">
        <v>0</v>
      </c>
    </row>
    <row r="5" spans="1:5" ht="57.95" customHeight="1" x14ac:dyDescent="0.2">
      <c r="A5" s="193"/>
      <c r="B5" s="213"/>
      <c r="C5" s="238" t="s">
        <v>89</v>
      </c>
      <c r="D5" s="238"/>
      <c r="E5" s="9" t="s">
        <v>0</v>
      </c>
    </row>
    <row r="6" spans="1:5" ht="57.95" customHeight="1" x14ac:dyDescent="0.2">
      <c r="A6" s="193"/>
      <c r="B6" s="213"/>
      <c r="C6" s="238" t="s">
        <v>90</v>
      </c>
      <c r="D6" s="238"/>
      <c r="E6" s="9" t="s">
        <v>0</v>
      </c>
    </row>
    <row r="7" spans="1:5" ht="57.95" customHeight="1" x14ac:dyDescent="0.2">
      <c r="A7" s="193"/>
      <c r="B7" s="213"/>
      <c r="C7" s="238" t="s">
        <v>91</v>
      </c>
      <c r="D7" s="238"/>
      <c r="E7" s="9" t="s">
        <v>0</v>
      </c>
    </row>
    <row r="8" spans="1:5" ht="57.95" customHeight="1" x14ac:dyDescent="0.2">
      <c r="A8" s="193"/>
      <c r="B8" s="213"/>
      <c r="C8" s="238" t="s">
        <v>92</v>
      </c>
      <c r="D8" s="238"/>
      <c r="E8" s="9" t="s">
        <v>0</v>
      </c>
    </row>
    <row r="9" spans="1:5" ht="75" customHeight="1" x14ac:dyDescent="0.2">
      <c r="A9" s="193"/>
      <c r="B9" s="213"/>
      <c r="C9" s="213" t="s">
        <v>93</v>
      </c>
      <c r="D9" s="213"/>
      <c r="E9" s="9" t="s">
        <v>0</v>
      </c>
    </row>
    <row r="10" spans="1:5" ht="15" customHeight="1" x14ac:dyDescent="0.2">
      <c r="B10" s="224" t="s">
        <v>94</v>
      </c>
      <c r="C10" s="224"/>
      <c r="D10" s="224"/>
      <c r="E10" s="224"/>
    </row>
  </sheetData>
  <mergeCells count="12">
    <mergeCell ref="B10:E10"/>
    <mergeCell ref="A1:C1"/>
    <mergeCell ref="D1:E1"/>
    <mergeCell ref="A3:A9"/>
    <mergeCell ref="B3:D3"/>
    <mergeCell ref="B4:B9"/>
    <mergeCell ref="C4:D4"/>
    <mergeCell ref="C5:D5"/>
    <mergeCell ref="C6:D6"/>
    <mergeCell ref="C7:D7"/>
    <mergeCell ref="C8:D8"/>
    <mergeCell ref="C9:D9"/>
  </mergeCells>
  <phoneticPr fontId="3"/>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J106"/>
  <sheetViews>
    <sheetView view="pageBreakPreview" zoomScaleNormal="100" zoomScaleSheetLayoutView="100" workbookViewId="0">
      <selection activeCell="B10" sqref="B10:C10"/>
    </sheetView>
  </sheetViews>
  <sheetFormatPr defaultRowHeight="20.100000000000001" customHeight="1" x14ac:dyDescent="0.2"/>
  <cols>
    <col min="1" max="4" width="9.140625" style="30"/>
    <col min="5" max="5" width="10.5703125" style="30" bestFit="1" customWidth="1"/>
    <col min="6" max="9" width="9.140625" style="30"/>
    <col min="10" max="10" width="11.7109375" style="30" customWidth="1"/>
    <col min="11" max="260" width="9.140625" style="30"/>
    <col min="261" max="261" width="10.5703125" style="30" bestFit="1" customWidth="1"/>
    <col min="262" max="265" width="9.140625" style="30"/>
    <col min="266" max="266" width="11.7109375" style="30" customWidth="1"/>
    <col min="267" max="516" width="9.140625" style="30"/>
    <col min="517" max="517" width="10.5703125" style="30" bestFit="1" customWidth="1"/>
    <col min="518" max="521" width="9.140625" style="30"/>
    <col min="522" max="522" width="11.7109375" style="30" customWidth="1"/>
    <col min="523" max="772" width="9.140625" style="30"/>
    <col min="773" max="773" width="10.5703125" style="30" bestFit="1" customWidth="1"/>
    <col min="774" max="777" width="9.140625" style="30"/>
    <col min="778" max="778" width="11.7109375" style="30" customWidth="1"/>
    <col min="779" max="1028" width="9.140625" style="30"/>
    <col min="1029" max="1029" width="10.5703125" style="30" bestFit="1" customWidth="1"/>
    <col min="1030" max="1033" width="9.140625" style="30"/>
    <col min="1034" max="1034" width="11.7109375" style="30" customWidth="1"/>
    <col min="1035" max="1284" width="9.140625" style="30"/>
    <col min="1285" max="1285" width="10.5703125" style="30" bestFit="1" customWidth="1"/>
    <col min="1286" max="1289" width="9.140625" style="30"/>
    <col min="1290" max="1290" width="11.7109375" style="30" customWidth="1"/>
    <col min="1291" max="1540" width="9.140625" style="30"/>
    <col min="1541" max="1541" width="10.5703125" style="30" bestFit="1" customWidth="1"/>
    <col min="1542" max="1545" width="9.140625" style="30"/>
    <col min="1546" max="1546" width="11.7109375" style="30" customWidth="1"/>
    <col min="1547" max="1796" width="9.140625" style="30"/>
    <col min="1797" max="1797" width="10.5703125" style="30" bestFit="1" customWidth="1"/>
    <col min="1798" max="1801" width="9.140625" style="30"/>
    <col min="1802" max="1802" width="11.7109375" style="30" customWidth="1"/>
    <col min="1803" max="2052" width="9.140625" style="30"/>
    <col min="2053" max="2053" width="10.5703125" style="30" bestFit="1" customWidth="1"/>
    <col min="2054" max="2057" width="9.140625" style="30"/>
    <col min="2058" max="2058" width="11.7109375" style="30" customWidth="1"/>
    <col min="2059" max="2308" width="9.140625" style="30"/>
    <col min="2309" max="2309" width="10.5703125" style="30" bestFit="1" customWidth="1"/>
    <col min="2310" max="2313" width="9.140625" style="30"/>
    <col min="2314" max="2314" width="11.7109375" style="30" customWidth="1"/>
    <col min="2315" max="2564" width="9.140625" style="30"/>
    <col min="2565" max="2565" width="10.5703125" style="30" bestFit="1" customWidth="1"/>
    <col min="2566" max="2569" width="9.140625" style="30"/>
    <col min="2570" max="2570" width="11.7109375" style="30" customWidth="1"/>
    <col min="2571" max="2820" width="9.140625" style="30"/>
    <col min="2821" max="2821" width="10.5703125" style="30" bestFit="1" customWidth="1"/>
    <col min="2822" max="2825" width="9.140625" style="30"/>
    <col min="2826" max="2826" width="11.7109375" style="30" customWidth="1"/>
    <col min="2827" max="3076" width="9.140625" style="30"/>
    <col min="3077" max="3077" width="10.5703125" style="30" bestFit="1" customWidth="1"/>
    <col min="3078" max="3081" width="9.140625" style="30"/>
    <col min="3082" max="3082" width="11.7109375" style="30" customWidth="1"/>
    <col min="3083" max="3332" width="9.140625" style="30"/>
    <col min="3333" max="3333" width="10.5703125" style="30" bestFit="1" customWidth="1"/>
    <col min="3334" max="3337" width="9.140625" style="30"/>
    <col min="3338" max="3338" width="11.7109375" style="30" customWidth="1"/>
    <col min="3339" max="3588" width="9.140625" style="30"/>
    <col min="3589" max="3589" width="10.5703125" style="30" bestFit="1" customWidth="1"/>
    <col min="3590" max="3593" width="9.140625" style="30"/>
    <col min="3594" max="3594" width="11.7109375" style="30" customWidth="1"/>
    <col min="3595" max="3844" width="9.140625" style="30"/>
    <col min="3845" max="3845" width="10.5703125" style="30" bestFit="1" customWidth="1"/>
    <col min="3846" max="3849" width="9.140625" style="30"/>
    <col min="3850" max="3850" width="11.7109375" style="30" customWidth="1"/>
    <col min="3851" max="4100" width="9.140625" style="30"/>
    <col min="4101" max="4101" width="10.5703125" style="30" bestFit="1" customWidth="1"/>
    <col min="4102" max="4105" width="9.140625" style="30"/>
    <col min="4106" max="4106" width="11.7109375" style="30" customWidth="1"/>
    <col min="4107" max="4356" width="9.140625" style="30"/>
    <col min="4357" max="4357" width="10.5703125" style="30" bestFit="1" customWidth="1"/>
    <col min="4358" max="4361" width="9.140625" style="30"/>
    <col min="4362" max="4362" width="11.7109375" style="30" customWidth="1"/>
    <col min="4363" max="4612" width="9.140625" style="30"/>
    <col min="4613" max="4613" width="10.5703125" style="30" bestFit="1" customWidth="1"/>
    <col min="4614" max="4617" width="9.140625" style="30"/>
    <col min="4618" max="4618" width="11.7109375" style="30" customWidth="1"/>
    <col min="4619" max="4868" width="9.140625" style="30"/>
    <col min="4869" max="4869" width="10.5703125" style="30" bestFit="1" customWidth="1"/>
    <col min="4870" max="4873" width="9.140625" style="30"/>
    <col min="4874" max="4874" width="11.7109375" style="30" customWidth="1"/>
    <col min="4875" max="5124" width="9.140625" style="30"/>
    <col min="5125" max="5125" width="10.5703125" style="30" bestFit="1" customWidth="1"/>
    <col min="5126" max="5129" width="9.140625" style="30"/>
    <col min="5130" max="5130" width="11.7109375" style="30" customWidth="1"/>
    <col min="5131" max="5380" width="9.140625" style="30"/>
    <col min="5381" max="5381" width="10.5703125" style="30" bestFit="1" customWidth="1"/>
    <col min="5382" max="5385" width="9.140625" style="30"/>
    <col min="5386" max="5386" width="11.7109375" style="30" customWidth="1"/>
    <col min="5387" max="5636" width="9.140625" style="30"/>
    <col min="5637" max="5637" width="10.5703125" style="30" bestFit="1" customWidth="1"/>
    <col min="5638" max="5641" width="9.140625" style="30"/>
    <col min="5642" max="5642" width="11.7109375" style="30" customWidth="1"/>
    <col min="5643" max="5892" width="9.140625" style="30"/>
    <col min="5893" max="5893" width="10.5703125" style="30" bestFit="1" customWidth="1"/>
    <col min="5894" max="5897" width="9.140625" style="30"/>
    <col min="5898" max="5898" width="11.7109375" style="30" customWidth="1"/>
    <col min="5899" max="6148" width="9.140625" style="30"/>
    <col min="6149" max="6149" width="10.5703125" style="30" bestFit="1" customWidth="1"/>
    <col min="6150" max="6153" width="9.140625" style="30"/>
    <col min="6154" max="6154" width="11.7109375" style="30" customWidth="1"/>
    <col min="6155" max="6404" width="9.140625" style="30"/>
    <col min="6405" max="6405" width="10.5703125" style="30" bestFit="1" customWidth="1"/>
    <col min="6406" max="6409" width="9.140625" style="30"/>
    <col min="6410" max="6410" width="11.7109375" style="30" customWidth="1"/>
    <col min="6411" max="6660" width="9.140625" style="30"/>
    <col min="6661" max="6661" width="10.5703125" style="30" bestFit="1" customWidth="1"/>
    <col min="6662" max="6665" width="9.140625" style="30"/>
    <col min="6666" max="6666" width="11.7109375" style="30" customWidth="1"/>
    <col min="6667" max="6916" width="9.140625" style="30"/>
    <col min="6917" max="6917" width="10.5703125" style="30" bestFit="1" customWidth="1"/>
    <col min="6918" max="6921" width="9.140625" style="30"/>
    <col min="6922" max="6922" width="11.7109375" style="30" customWidth="1"/>
    <col min="6923" max="7172" width="9.140625" style="30"/>
    <col min="7173" max="7173" width="10.5703125" style="30" bestFit="1" customWidth="1"/>
    <col min="7174" max="7177" width="9.140625" style="30"/>
    <col min="7178" max="7178" width="11.7109375" style="30" customWidth="1"/>
    <col min="7179" max="7428" width="9.140625" style="30"/>
    <col min="7429" max="7429" width="10.5703125" style="30" bestFit="1" customWidth="1"/>
    <col min="7430" max="7433" width="9.140625" style="30"/>
    <col min="7434" max="7434" width="11.7109375" style="30" customWidth="1"/>
    <col min="7435" max="7684" width="9.140625" style="30"/>
    <col min="7685" max="7685" width="10.5703125" style="30" bestFit="1" customWidth="1"/>
    <col min="7686" max="7689" width="9.140625" style="30"/>
    <col min="7690" max="7690" width="11.7109375" style="30" customWidth="1"/>
    <col min="7691" max="7940" width="9.140625" style="30"/>
    <col min="7941" max="7941" width="10.5703125" style="30" bestFit="1" customWidth="1"/>
    <col min="7942" max="7945" width="9.140625" style="30"/>
    <col min="7946" max="7946" width="11.7109375" style="30" customWidth="1"/>
    <col min="7947" max="8196" width="9.140625" style="30"/>
    <col min="8197" max="8197" width="10.5703125" style="30" bestFit="1" customWidth="1"/>
    <col min="8198" max="8201" width="9.140625" style="30"/>
    <col min="8202" max="8202" width="11.7109375" style="30" customWidth="1"/>
    <col min="8203" max="8452" width="9.140625" style="30"/>
    <col min="8453" max="8453" width="10.5703125" style="30" bestFit="1" customWidth="1"/>
    <col min="8454" max="8457" width="9.140625" style="30"/>
    <col min="8458" max="8458" width="11.7109375" style="30" customWidth="1"/>
    <col min="8459" max="8708" width="9.140625" style="30"/>
    <col min="8709" max="8709" width="10.5703125" style="30" bestFit="1" customWidth="1"/>
    <col min="8710" max="8713" width="9.140625" style="30"/>
    <col min="8714" max="8714" width="11.7109375" style="30" customWidth="1"/>
    <col min="8715" max="8964" width="9.140625" style="30"/>
    <col min="8965" max="8965" width="10.5703125" style="30" bestFit="1" customWidth="1"/>
    <col min="8966" max="8969" width="9.140625" style="30"/>
    <col min="8970" max="8970" width="11.7109375" style="30" customWidth="1"/>
    <col min="8971" max="9220" width="9.140625" style="30"/>
    <col min="9221" max="9221" width="10.5703125" style="30" bestFit="1" customWidth="1"/>
    <col min="9222" max="9225" width="9.140625" style="30"/>
    <col min="9226" max="9226" width="11.7109375" style="30" customWidth="1"/>
    <col min="9227" max="9476" width="9.140625" style="30"/>
    <col min="9477" max="9477" width="10.5703125" style="30" bestFit="1" customWidth="1"/>
    <col min="9478" max="9481" width="9.140625" style="30"/>
    <col min="9482" max="9482" width="11.7109375" style="30" customWidth="1"/>
    <col min="9483" max="9732" width="9.140625" style="30"/>
    <col min="9733" max="9733" width="10.5703125" style="30" bestFit="1" customWidth="1"/>
    <col min="9734" max="9737" width="9.140625" style="30"/>
    <col min="9738" max="9738" width="11.7109375" style="30" customWidth="1"/>
    <col min="9739" max="9988" width="9.140625" style="30"/>
    <col min="9989" max="9989" width="10.5703125" style="30" bestFit="1" customWidth="1"/>
    <col min="9990" max="9993" width="9.140625" style="30"/>
    <col min="9994" max="9994" width="11.7109375" style="30" customWidth="1"/>
    <col min="9995" max="10244" width="9.140625" style="30"/>
    <col min="10245" max="10245" width="10.5703125" style="30" bestFit="1" customWidth="1"/>
    <col min="10246" max="10249" width="9.140625" style="30"/>
    <col min="10250" max="10250" width="11.7109375" style="30" customWidth="1"/>
    <col min="10251" max="10500" width="9.140625" style="30"/>
    <col min="10501" max="10501" width="10.5703125" style="30" bestFit="1" customWidth="1"/>
    <col min="10502" max="10505" width="9.140625" style="30"/>
    <col min="10506" max="10506" width="11.7109375" style="30" customWidth="1"/>
    <col min="10507" max="10756" width="9.140625" style="30"/>
    <col min="10757" max="10757" width="10.5703125" style="30" bestFit="1" customWidth="1"/>
    <col min="10758" max="10761" width="9.140625" style="30"/>
    <col min="10762" max="10762" width="11.7109375" style="30" customWidth="1"/>
    <col min="10763" max="11012" width="9.140625" style="30"/>
    <col min="11013" max="11013" width="10.5703125" style="30" bestFit="1" customWidth="1"/>
    <col min="11014" max="11017" width="9.140625" style="30"/>
    <col min="11018" max="11018" width="11.7109375" style="30" customWidth="1"/>
    <col min="11019" max="11268" width="9.140625" style="30"/>
    <col min="11269" max="11269" width="10.5703125" style="30" bestFit="1" customWidth="1"/>
    <col min="11270" max="11273" width="9.140625" style="30"/>
    <col min="11274" max="11274" width="11.7109375" style="30" customWidth="1"/>
    <col min="11275" max="11524" width="9.140625" style="30"/>
    <col min="11525" max="11525" width="10.5703125" style="30" bestFit="1" customWidth="1"/>
    <col min="11526" max="11529" width="9.140625" style="30"/>
    <col min="11530" max="11530" width="11.7109375" style="30" customWidth="1"/>
    <col min="11531" max="11780" width="9.140625" style="30"/>
    <col min="11781" max="11781" width="10.5703125" style="30" bestFit="1" customWidth="1"/>
    <col min="11782" max="11785" width="9.140625" style="30"/>
    <col min="11786" max="11786" width="11.7109375" style="30" customWidth="1"/>
    <col min="11787" max="12036" width="9.140625" style="30"/>
    <col min="12037" max="12037" width="10.5703125" style="30" bestFit="1" customWidth="1"/>
    <col min="12038" max="12041" width="9.140625" style="30"/>
    <col min="12042" max="12042" width="11.7109375" style="30" customWidth="1"/>
    <col min="12043" max="12292" width="9.140625" style="30"/>
    <col min="12293" max="12293" width="10.5703125" style="30" bestFit="1" customWidth="1"/>
    <col min="12294" max="12297" width="9.140625" style="30"/>
    <col min="12298" max="12298" width="11.7109375" style="30" customWidth="1"/>
    <col min="12299" max="12548" width="9.140625" style="30"/>
    <col min="12549" max="12549" width="10.5703125" style="30" bestFit="1" customWidth="1"/>
    <col min="12550" max="12553" width="9.140625" style="30"/>
    <col min="12554" max="12554" width="11.7109375" style="30" customWidth="1"/>
    <col min="12555" max="12804" width="9.140625" style="30"/>
    <col min="12805" max="12805" width="10.5703125" style="30" bestFit="1" customWidth="1"/>
    <col min="12806" max="12809" width="9.140625" style="30"/>
    <col min="12810" max="12810" width="11.7109375" style="30" customWidth="1"/>
    <col min="12811" max="13060" width="9.140625" style="30"/>
    <col min="13061" max="13061" width="10.5703125" style="30" bestFit="1" customWidth="1"/>
    <col min="13062" max="13065" width="9.140625" style="30"/>
    <col min="13066" max="13066" width="11.7109375" style="30" customWidth="1"/>
    <col min="13067" max="13316" width="9.140625" style="30"/>
    <col min="13317" max="13317" width="10.5703125" style="30" bestFit="1" customWidth="1"/>
    <col min="13318" max="13321" width="9.140625" style="30"/>
    <col min="13322" max="13322" width="11.7109375" style="30" customWidth="1"/>
    <col min="13323" max="13572" width="9.140625" style="30"/>
    <col min="13573" max="13573" width="10.5703125" style="30" bestFit="1" customWidth="1"/>
    <col min="13574" max="13577" width="9.140625" style="30"/>
    <col min="13578" max="13578" width="11.7109375" style="30" customWidth="1"/>
    <col min="13579" max="13828" width="9.140625" style="30"/>
    <col min="13829" max="13829" width="10.5703125" style="30" bestFit="1" customWidth="1"/>
    <col min="13830" max="13833" width="9.140625" style="30"/>
    <col min="13834" max="13834" width="11.7109375" style="30" customWidth="1"/>
    <col min="13835" max="14084" width="9.140625" style="30"/>
    <col min="14085" max="14085" width="10.5703125" style="30" bestFit="1" customWidth="1"/>
    <col min="14086" max="14089" width="9.140625" style="30"/>
    <col min="14090" max="14090" width="11.7109375" style="30" customWidth="1"/>
    <col min="14091" max="14340" width="9.140625" style="30"/>
    <col min="14341" max="14341" width="10.5703125" style="30" bestFit="1" customWidth="1"/>
    <col min="14342" max="14345" width="9.140625" style="30"/>
    <col min="14346" max="14346" width="11.7109375" style="30" customWidth="1"/>
    <col min="14347" max="14596" width="9.140625" style="30"/>
    <col min="14597" max="14597" width="10.5703125" style="30" bestFit="1" customWidth="1"/>
    <col min="14598" max="14601" width="9.140625" style="30"/>
    <col min="14602" max="14602" width="11.7109375" style="30" customWidth="1"/>
    <col min="14603" max="14852" width="9.140625" style="30"/>
    <col min="14853" max="14853" width="10.5703125" style="30" bestFit="1" customWidth="1"/>
    <col min="14854" max="14857" width="9.140625" style="30"/>
    <col min="14858" max="14858" width="11.7109375" style="30" customWidth="1"/>
    <col min="14859" max="15108" width="9.140625" style="30"/>
    <col min="15109" max="15109" width="10.5703125" style="30" bestFit="1" customWidth="1"/>
    <col min="15110" max="15113" width="9.140625" style="30"/>
    <col min="15114" max="15114" width="11.7109375" style="30" customWidth="1"/>
    <col min="15115" max="15364" width="9.140625" style="30"/>
    <col min="15365" max="15365" width="10.5703125" style="30" bestFit="1" customWidth="1"/>
    <col min="15366" max="15369" width="9.140625" style="30"/>
    <col min="15370" max="15370" width="11.7109375" style="30" customWidth="1"/>
    <col min="15371" max="15620" width="9.140625" style="30"/>
    <col min="15621" max="15621" width="10.5703125" style="30" bestFit="1" customWidth="1"/>
    <col min="15622" max="15625" width="9.140625" style="30"/>
    <col min="15626" max="15626" width="11.7109375" style="30" customWidth="1"/>
    <col min="15627" max="15876" width="9.140625" style="30"/>
    <col min="15877" max="15877" width="10.5703125" style="30" bestFit="1" customWidth="1"/>
    <col min="15878" max="15881" width="9.140625" style="30"/>
    <col min="15882" max="15882" width="11.7109375" style="30" customWidth="1"/>
    <col min="15883" max="16132" width="9.140625" style="30"/>
    <col min="16133" max="16133" width="10.5703125" style="30" bestFit="1" customWidth="1"/>
    <col min="16134" max="16137" width="9.140625" style="30"/>
    <col min="16138" max="16138" width="11.7109375" style="30" customWidth="1"/>
    <col min="16139" max="16384" width="9.140625" style="30"/>
  </cols>
  <sheetData>
    <row r="1" spans="1:10" ht="20.100000000000001" customHeight="1" x14ac:dyDescent="0.2">
      <c r="A1" s="266" t="s">
        <v>104</v>
      </c>
      <c r="B1" s="266"/>
      <c r="C1" s="266"/>
      <c r="D1" s="266"/>
      <c r="E1" s="266"/>
      <c r="F1" s="266"/>
      <c r="G1" s="266"/>
      <c r="H1" s="266"/>
      <c r="I1" s="266"/>
      <c r="J1" s="266"/>
    </row>
    <row r="2" spans="1:10" ht="20.100000000000001" customHeight="1" x14ac:dyDescent="0.2">
      <c r="A2" s="267" t="s">
        <v>105</v>
      </c>
      <c r="B2" s="267"/>
      <c r="C2" s="267"/>
      <c r="D2" s="267"/>
      <c r="E2" s="267"/>
      <c r="F2" s="267"/>
      <c r="G2" s="267"/>
      <c r="H2" s="267"/>
      <c r="I2" s="267"/>
      <c r="J2" s="267"/>
    </row>
    <row r="3" spans="1:10" ht="20.100000000000001" customHeight="1" x14ac:dyDescent="0.2">
      <c r="A3" s="31" t="s">
        <v>106</v>
      </c>
      <c r="B3" s="32"/>
      <c r="C3" s="32"/>
      <c r="D3" s="32"/>
      <c r="E3" s="32"/>
      <c r="F3" s="32"/>
      <c r="G3" s="32"/>
      <c r="H3" s="32"/>
      <c r="I3" s="32"/>
      <c r="J3" s="32"/>
    </row>
    <row r="4" spans="1:10" ht="19.5" customHeight="1" x14ac:dyDescent="0.2">
      <c r="A4" s="31"/>
      <c r="B4" s="33" t="s">
        <v>107</v>
      </c>
      <c r="C4" s="31" t="s">
        <v>108</v>
      </c>
      <c r="D4" s="32"/>
      <c r="E4" s="32"/>
      <c r="F4" s="32"/>
      <c r="G4" s="32"/>
      <c r="H4" s="32"/>
      <c r="I4" s="32"/>
      <c r="J4" s="32"/>
    </row>
    <row r="5" spans="1:10" ht="20.100000000000001" customHeight="1" x14ac:dyDescent="0.2">
      <c r="A5" s="31"/>
      <c r="B5" s="33" t="s">
        <v>107</v>
      </c>
      <c r="C5" s="31" t="s">
        <v>109</v>
      </c>
      <c r="D5" s="32"/>
      <c r="E5" s="32"/>
      <c r="F5" s="32"/>
      <c r="G5" s="32"/>
      <c r="H5" s="32"/>
      <c r="I5" s="32"/>
      <c r="J5" s="32"/>
    </row>
    <row r="6" spans="1:10" ht="20.100000000000001" customHeight="1" x14ac:dyDescent="0.2">
      <c r="A6" s="32"/>
      <c r="B6" s="33" t="s">
        <v>107</v>
      </c>
      <c r="C6" s="31" t="s">
        <v>110</v>
      </c>
      <c r="D6" s="32"/>
      <c r="E6" s="32"/>
      <c r="F6" s="32"/>
      <c r="G6" s="32"/>
      <c r="H6" s="32"/>
      <c r="I6" s="32"/>
      <c r="J6" s="32"/>
    </row>
    <row r="7" spans="1:10" ht="20.100000000000001" customHeight="1" x14ac:dyDescent="0.2">
      <c r="A7" s="32"/>
      <c r="B7" s="32"/>
      <c r="C7" s="32"/>
      <c r="D7" s="32"/>
      <c r="E7" s="32"/>
      <c r="F7" s="32"/>
      <c r="G7" s="32"/>
      <c r="H7" s="32"/>
      <c r="I7" s="32"/>
      <c r="J7" s="32"/>
    </row>
    <row r="8" spans="1:10" ht="24" customHeight="1" x14ac:dyDescent="0.2">
      <c r="A8" s="31" t="s">
        <v>111</v>
      </c>
    </row>
    <row r="9" spans="1:10" ht="24" customHeight="1" x14ac:dyDescent="0.2">
      <c r="A9" s="34"/>
      <c r="B9" s="268" t="s">
        <v>112</v>
      </c>
      <c r="C9" s="269"/>
      <c r="D9" s="268" t="s">
        <v>63</v>
      </c>
      <c r="E9" s="269"/>
      <c r="F9" s="268" t="s">
        <v>113</v>
      </c>
      <c r="G9" s="269"/>
      <c r="H9" s="268" t="s">
        <v>114</v>
      </c>
      <c r="I9" s="270"/>
      <c r="J9" s="269"/>
    </row>
    <row r="10" spans="1:10" ht="24" customHeight="1" x14ac:dyDescent="0.2">
      <c r="A10" s="271" t="s">
        <v>115</v>
      </c>
      <c r="B10" s="274" t="s">
        <v>116</v>
      </c>
      <c r="C10" s="275"/>
      <c r="D10" s="274"/>
      <c r="E10" s="275"/>
      <c r="F10" s="35" t="s">
        <v>117</v>
      </c>
      <c r="G10" s="36" t="s">
        <v>118</v>
      </c>
      <c r="H10" s="276"/>
      <c r="I10" s="277"/>
      <c r="J10" s="278"/>
    </row>
    <row r="11" spans="1:10" ht="24" customHeight="1" x14ac:dyDescent="0.2">
      <c r="A11" s="272"/>
      <c r="B11" s="244" t="s">
        <v>119</v>
      </c>
      <c r="C11" s="245"/>
      <c r="D11" s="244"/>
      <c r="E11" s="245"/>
      <c r="F11" s="37" t="s">
        <v>117</v>
      </c>
      <c r="G11" s="38" t="s">
        <v>118</v>
      </c>
      <c r="H11" s="241"/>
      <c r="I11" s="242"/>
      <c r="J11" s="243"/>
    </row>
    <row r="12" spans="1:10" ht="24" customHeight="1" x14ac:dyDescent="0.2">
      <c r="A12" s="272"/>
      <c r="B12" s="244" t="s">
        <v>120</v>
      </c>
      <c r="C12" s="245"/>
      <c r="D12" s="244"/>
      <c r="E12" s="245"/>
      <c r="F12" s="37" t="s">
        <v>117</v>
      </c>
      <c r="G12" s="38" t="s">
        <v>118</v>
      </c>
      <c r="H12" s="241"/>
      <c r="I12" s="242"/>
      <c r="J12" s="243"/>
    </row>
    <row r="13" spans="1:10" ht="24" customHeight="1" x14ac:dyDescent="0.2">
      <c r="A13" s="273"/>
      <c r="B13" s="246" t="s">
        <v>121</v>
      </c>
      <c r="C13" s="247"/>
      <c r="D13" s="246"/>
      <c r="E13" s="247"/>
      <c r="F13" s="39" t="s">
        <v>117</v>
      </c>
      <c r="G13" s="40" t="s">
        <v>118</v>
      </c>
      <c r="H13" s="248"/>
      <c r="I13" s="249"/>
      <c r="J13" s="250"/>
    </row>
    <row r="14" spans="1:10" ht="24" customHeight="1" x14ac:dyDescent="0.2">
      <c r="A14" s="271" t="s">
        <v>122</v>
      </c>
      <c r="B14" s="274" t="s">
        <v>116</v>
      </c>
      <c r="C14" s="275"/>
      <c r="D14" s="274"/>
      <c r="E14" s="275"/>
      <c r="F14" s="35" t="s">
        <v>117</v>
      </c>
      <c r="G14" s="36" t="s">
        <v>123</v>
      </c>
      <c r="H14" s="276"/>
      <c r="I14" s="277"/>
      <c r="J14" s="278"/>
    </row>
    <row r="15" spans="1:10" ht="24" customHeight="1" x14ac:dyDescent="0.2">
      <c r="A15" s="272"/>
      <c r="B15" s="244" t="s">
        <v>119</v>
      </c>
      <c r="C15" s="245"/>
      <c r="D15" s="244"/>
      <c r="E15" s="245"/>
      <c r="F15" s="37" t="s">
        <v>117</v>
      </c>
      <c r="G15" s="38" t="s">
        <v>123</v>
      </c>
      <c r="H15" s="279"/>
      <c r="I15" s="280"/>
      <c r="J15" s="281"/>
    </row>
    <row r="16" spans="1:10" ht="24" customHeight="1" x14ac:dyDescent="0.2">
      <c r="A16" s="272"/>
      <c r="B16" s="244" t="s">
        <v>120</v>
      </c>
      <c r="C16" s="245"/>
      <c r="D16" s="244"/>
      <c r="E16" s="245"/>
      <c r="F16" s="37" t="s">
        <v>117</v>
      </c>
      <c r="G16" s="38" t="s">
        <v>123</v>
      </c>
      <c r="H16" s="279"/>
      <c r="I16" s="280"/>
      <c r="J16" s="281"/>
    </row>
    <row r="17" spans="1:10" ht="24" customHeight="1" x14ac:dyDescent="0.2">
      <c r="A17" s="273"/>
      <c r="B17" s="246" t="s">
        <v>121</v>
      </c>
      <c r="C17" s="247"/>
      <c r="D17" s="246"/>
      <c r="E17" s="247"/>
      <c r="F17" s="39" t="s">
        <v>117</v>
      </c>
      <c r="G17" s="40" t="s">
        <v>123</v>
      </c>
      <c r="H17" s="248"/>
      <c r="I17" s="249"/>
      <c r="J17" s="250"/>
    </row>
    <row r="18" spans="1:10" ht="24" customHeight="1" x14ac:dyDescent="0.2">
      <c r="A18" s="41"/>
      <c r="G18" s="42"/>
      <c r="H18" s="42"/>
    </row>
    <row r="19" spans="1:10" ht="24" customHeight="1" x14ac:dyDescent="0.2">
      <c r="A19" s="31" t="s">
        <v>124</v>
      </c>
      <c r="I19" s="283" t="s">
        <v>125</v>
      </c>
      <c r="J19" s="283"/>
    </row>
    <row r="20" spans="1:10" ht="24" customHeight="1" x14ac:dyDescent="0.2">
      <c r="A20" s="268" t="s">
        <v>126</v>
      </c>
      <c r="B20" s="270"/>
      <c r="C20" s="269"/>
      <c r="D20" s="284" t="s">
        <v>127</v>
      </c>
      <c r="E20" s="285"/>
      <c r="F20" s="268" t="s">
        <v>128</v>
      </c>
      <c r="G20" s="270"/>
      <c r="H20" s="269"/>
      <c r="I20" s="268" t="s">
        <v>127</v>
      </c>
      <c r="J20" s="269"/>
    </row>
    <row r="21" spans="1:10" ht="24" customHeight="1" x14ac:dyDescent="0.2">
      <c r="A21" s="291" t="s">
        <v>261</v>
      </c>
      <c r="B21" s="294" t="s">
        <v>129</v>
      </c>
      <c r="C21" s="295"/>
      <c r="D21" s="295"/>
      <c r="E21" s="296"/>
      <c r="F21" s="297" t="s">
        <v>130</v>
      </c>
      <c r="G21" s="298"/>
      <c r="H21" s="299"/>
      <c r="I21" s="260"/>
      <c r="J21" s="261"/>
    </row>
    <row r="22" spans="1:10" ht="24" customHeight="1" x14ac:dyDescent="0.2">
      <c r="A22" s="292"/>
      <c r="B22" s="262"/>
      <c r="C22" s="263"/>
      <c r="D22" s="264"/>
      <c r="E22" s="265"/>
      <c r="F22" s="262" t="s">
        <v>131</v>
      </c>
      <c r="G22" s="282"/>
      <c r="H22" s="282"/>
      <c r="I22" s="282"/>
      <c r="J22" s="263"/>
    </row>
    <row r="23" spans="1:10" ht="24" customHeight="1" x14ac:dyDescent="0.2">
      <c r="A23" s="292"/>
      <c r="B23" s="262"/>
      <c r="C23" s="263"/>
      <c r="D23" s="264"/>
      <c r="E23" s="265"/>
      <c r="F23" s="262"/>
      <c r="G23" s="282"/>
      <c r="H23" s="263"/>
      <c r="I23" s="260"/>
      <c r="J23" s="261"/>
    </row>
    <row r="24" spans="1:10" ht="24" customHeight="1" thickBot="1" x14ac:dyDescent="0.25">
      <c r="A24" s="292"/>
      <c r="B24" s="251"/>
      <c r="C24" s="252"/>
      <c r="D24" s="253"/>
      <c r="E24" s="254"/>
      <c r="F24" s="251" t="s">
        <v>132</v>
      </c>
      <c r="G24" s="255"/>
      <c r="H24" s="252"/>
      <c r="I24" s="256"/>
      <c r="J24" s="257"/>
    </row>
    <row r="25" spans="1:10" ht="24" customHeight="1" thickTop="1" x14ac:dyDescent="0.2">
      <c r="A25" s="293"/>
      <c r="B25" s="258" t="s">
        <v>133</v>
      </c>
      <c r="C25" s="259"/>
      <c r="D25" s="286">
        <f>SUM(D22:D24)</f>
        <v>0</v>
      </c>
      <c r="E25" s="287"/>
      <c r="F25" s="258" t="s">
        <v>134</v>
      </c>
      <c r="G25" s="288"/>
      <c r="H25" s="259"/>
      <c r="I25" s="289">
        <f>SUM(I22:I24)</f>
        <v>0</v>
      </c>
      <c r="J25" s="290"/>
    </row>
    <row r="26" spans="1:10" ht="24" customHeight="1" x14ac:dyDescent="0.2">
      <c r="A26" s="291" t="s">
        <v>262</v>
      </c>
      <c r="B26" s="294" t="s">
        <v>135</v>
      </c>
      <c r="C26" s="295"/>
      <c r="D26" s="295"/>
      <c r="E26" s="296"/>
      <c r="F26" s="297" t="s">
        <v>136</v>
      </c>
      <c r="G26" s="298"/>
      <c r="H26" s="299"/>
      <c r="I26" s="264"/>
      <c r="J26" s="265"/>
    </row>
    <row r="27" spans="1:10" ht="24" customHeight="1" x14ac:dyDescent="0.2">
      <c r="A27" s="292"/>
      <c r="B27" s="262"/>
      <c r="C27" s="263"/>
      <c r="D27" s="300"/>
      <c r="E27" s="301"/>
      <c r="F27" s="262" t="s">
        <v>137</v>
      </c>
      <c r="G27" s="282"/>
      <c r="H27" s="282"/>
      <c r="I27" s="282"/>
      <c r="J27" s="263"/>
    </row>
    <row r="28" spans="1:10" ht="24" customHeight="1" x14ac:dyDescent="0.2">
      <c r="A28" s="292"/>
      <c r="B28" s="262"/>
      <c r="C28" s="263"/>
      <c r="D28" s="300"/>
      <c r="E28" s="301"/>
      <c r="F28" s="262"/>
      <c r="G28" s="282"/>
      <c r="H28" s="263"/>
      <c r="I28" s="264"/>
      <c r="J28" s="265"/>
    </row>
    <row r="29" spans="1:10" ht="24" customHeight="1" thickBot="1" x14ac:dyDescent="0.25">
      <c r="A29" s="292"/>
      <c r="B29" s="251"/>
      <c r="C29" s="252"/>
      <c r="D29" s="308"/>
      <c r="E29" s="309"/>
      <c r="F29" s="251" t="s">
        <v>132</v>
      </c>
      <c r="G29" s="255"/>
      <c r="H29" s="252"/>
      <c r="I29" s="253"/>
      <c r="J29" s="254"/>
    </row>
    <row r="30" spans="1:10" ht="24" customHeight="1" thickTop="1" x14ac:dyDescent="0.2">
      <c r="A30" s="293"/>
      <c r="B30" s="258" t="s">
        <v>138</v>
      </c>
      <c r="C30" s="259"/>
      <c r="D30" s="310">
        <f>SUM(D27:D29)</f>
        <v>0</v>
      </c>
      <c r="E30" s="311"/>
      <c r="F30" s="258" t="s">
        <v>139</v>
      </c>
      <c r="G30" s="288"/>
      <c r="H30" s="259"/>
      <c r="I30" s="289">
        <f>SUM(I28:J29)</f>
        <v>0</v>
      </c>
      <c r="J30" s="290"/>
    </row>
    <row r="31" spans="1:10" ht="30" customHeight="1" x14ac:dyDescent="0.2">
      <c r="A31" s="312" t="s">
        <v>140</v>
      </c>
      <c r="B31" s="313"/>
      <c r="C31" s="314"/>
      <c r="D31" s="315">
        <f>D25+D30</f>
        <v>0</v>
      </c>
      <c r="E31" s="316"/>
      <c r="F31" s="317" t="s">
        <v>141</v>
      </c>
      <c r="G31" s="318"/>
      <c r="H31" s="319"/>
      <c r="I31" s="320">
        <f>I21+I25+I26+I30</f>
        <v>0</v>
      </c>
      <c r="J31" s="321"/>
    </row>
    <row r="33" spans="1:9" ht="24" customHeight="1" x14ac:dyDescent="0.2">
      <c r="A33" s="31" t="s">
        <v>142</v>
      </c>
    </row>
    <row r="34" spans="1:9" ht="24" customHeight="1" x14ac:dyDescent="0.2">
      <c r="A34" s="30" t="s">
        <v>143</v>
      </c>
    </row>
    <row r="35" spans="1:9" ht="24" customHeight="1" x14ac:dyDescent="0.2">
      <c r="A35" s="30" t="s">
        <v>144</v>
      </c>
      <c r="H35" s="42" t="s">
        <v>125</v>
      </c>
    </row>
    <row r="36" spans="1:9" ht="24" customHeight="1" x14ac:dyDescent="0.2">
      <c r="A36" s="34" t="s">
        <v>145</v>
      </c>
      <c r="B36" s="43" t="s">
        <v>146</v>
      </c>
      <c r="C36" s="43" t="s">
        <v>146</v>
      </c>
      <c r="D36" s="43" t="s">
        <v>146</v>
      </c>
      <c r="E36" s="43" t="s">
        <v>146</v>
      </c>
      <c r="F36" s="43" t="s">
        <v>146</v>
      </c>
      <c r="G36" s="43" t="s">
        <v>146</v>
      </c>
      <c r="H36" s="44" t="s">
        <v>147</v>
      </c>
    </row>
    <row r="37" spans="1:9" ht="24" customHeight="1" x14ac:dyDescent="0.2">
      <c r="A37" s="44" t="s">
        <v>148</v>
      </c>
      <c r="B37" s="45"/>
      <c r="C37" s="45"/>
      <c r="D37" s="45"/>
      <c r="E37" s="45"/>
      <c r="F37" s="45"/>
      <c r="G37" s="45"/>
      <c r="H37" s="45">
        <f>SUM(B37:G37)</f>
        <v>0</v>
      </c>
    </row>
    <row r="38" spans="1:9" ht="24" customHeight="1" x14ac:dyDescent="0.2">
      <c r="A38" s="113" t="s">
        <v>274</v>
      </c>
      <c r="B38" s="45"/>
      <c r="C38" s="45"/>
      <c r="D38" s="45"/>
      <c r="E38" s="45"/>
      <c r="F38" s="45"/>
      <c r="G38" s="45"/>
      <c r="H38" s="45">
        <f>SUM(B38:G38)</f>
        <v>0</v>
      </c>
    </row>
    <row r="39" spans="1:9" ht="24" customHeight="1" x14ac:dyDescent="0.2">
      <c r="A39" s="46" t="s">
        <v>149</v>
      </c>
      <c r="B39" s="45">
        <f t="shared" ref="B39:H39" si="0">B37-B38</f>
        <v>0</v>
      </c>
      <c r="C39" s="45">
        <f t="shared" si="0"/>
        <v>0</v>
      </c>
      <c r="D39" s="45">
        <f t="shared" si="0"/>
        <v>0</v>
      </c>
      <c r="E39" s="45">
        <f t="shared" si="0"/>
        <v>0</v>
      </c>
      <c r="F39" s="45">
        <f t="shared" si="0"/>
        <v>0</v>
      </c>
      <c r="G39" s="45">
        <f t="shared" si="0"/>
        <v>0</v>
      </c>
      <c r="H39" s="45">
        <f t="shared" si="0"/>
        <v>0</v>
      </c>
    </row>
    <row r="40" spans="1:9" ht="24" customHeight="1" x14ac:dyDescent="0.2"/>
    <row r="41" spans="1:9" ht="24" customHeight="1" x14ac:dyDescent="0.2">
      <c r="A41" s="34" t="s">
        <v>145</v>
      </c>
      <c r="B41" s="43" t="s">
        <v>146</v>
      </c>
      <c r="C41" s="43" t="s">
        <v>146</v>
      </c>
      <c r="D41" s="43" t="s">
        <v>146</v>
      </c>
      <c r="E41" s="43" t="s">
        <v>146</v>
      </c>
      <c r="F41" s="43" t="s">
        <v>146</v>
      </c>
      <c r="G41" s="43" t="s">
        <v>146</v>
      </c>
      <c r="H41" s="44" t="s">
        <v>147</v>
      </c>
      <c r="I41" s="44" t="s">
        <v>150</v>
      </c>
    </row>
    <row r="42" spans="1:9" ht="24" customHeight="1" x14ac:dyDescent="0.2">
      <c r="A42" s="44" t="s">
        <v>148</v>
      </c>
      <c r="B42" s="45"/>
      <c r="C42" s="45"/>
      <c r="D42" s="45"/>
      <c r="E42" s="45"/>
      <c r="F42" s="45"/>
      <c r="G42" s="45"/>
      <c r="H42" s="45">
        <f>SUM(B42:G42)</f>
        <v>0</v>
      </c>
      <c r="I42" s="45">
        <f>H37+H42</f>
        <v>0</v>
      </c>
    </row>
    <row r="43" spans="1:9" ht="24" customHeight="1" x14ac:dyDescent="0.2">
      <c r="A43" s="113" t="s">
        <v>274</v>
      </c>
      <c r="B43" s="45"/>
      <c r="C43" s="45"/>
      <c r="D43" s="45"/>
      <c r="E43" s="45"/>
      <c r="F43" s="45"/>
      <c r="G43" s="45"/>
      <c r="H43" s="45">
        <f>SUM(B43:G43)</f>
        <v>0</v>
      </c>
      <c r="I43" s="45">
        <f>H38+H43</f>
        <v>0</v>
      </c>
    </row>
    <row r="44" spans="1:9" ht="24" customHeight="1" x14ac:dyDescent="0.2">
      <c r="A44" s="46" t="s">
        <v>149</v>
      </c>
      <c r="B44" s="45">
        <f>B42-B43</f>
        <v>0</v>
      </c>
      <c r="C44" s="45">
        <f t="shared" ref="C44:H44" si="1">C42-C43</f>
        <v>0</v>
      </c>
      <c r="D44" s="45">
        <f t="shared" si="1"/>
        <v>0</v>
      </c>
      <c r="E44" s="45">
        <f t="shared" si="1"/>
        <v>0</v>
      </c>
      <c r="F44" s="45">
        <f t="shared" si="1"/>
        <v>0</v>
      </c>
      <c r="G44" s="45">
        <f t="shared" si="1"/>
        <v>0</v>
      </c>
      <c r="H44" s="45">
        <f t="shared" si="1"/>
        <v>0</v>
      </c>
      <c r="I44" s="45">
        <f>I42-I43</f>
        <v>0</v>
      </c>
    </row>
    <row r="45" spans="1:9" ht="24" customHeight="1" x14ac:dyDescent="0.2">
      <c r="A45" s="30" t="s">
        <v>263</v>
      </c>
    </row>
    <row r="46" spans="1:9" ht="24" customHeight="1" x14ac:dyDescent="0.2">
      <c r="A46" s="47" t="s">
        <v>148</v>
      </c>
      <c r="B46" s="48" t="s">
        <v>266</v>
      </c>
      <c r="C46" s="49"/>
      <c r="D46" s="49"/>
      <c r="E46" s="49"/>
      <c r="F46" s="49"/>
      <c r="G46" s="49"/>
      <c r="H46" s="49"/>
      <c r="I46" s="50"/>
    </row>
    <row r="47" spans="1:9" ht="24" customHeight="1" x14ac:dyDescent="0.2">
      <c r="A47" s="51"/>
      <c r="B47" s="302"/>
      <c r="C47" s="303"/>
      <c r="D47" s="303"/>
      <c r="E47" s="303"/>
      <c r="F47" s="303"/>
      <c r="G47" s="303"/>
      <c r="H47" s="303"/>
      <c r="I47" s="304"/>
    </row>
    <row r="48" spans="1:9" ht="24" customHeight="1" x14ac:dyDescent="0.2">
      <c r="A48" s="52"/>
      <c r="B48" s="305"/>
      <c r="C48" s="306"/>
      <c r="D48" s="306"/>
      <c r="E48" s="306"/>
      <c r="F48" s="306"/>
      <c r="G48" s="306"/>
      <c r="H48" s="306"/>
      <c r="I48" s="307"/>
    </row>
    <row r="49" spans="1:9" ht="24" customHeight="1" x14ac:dyDescent="0.2">
      <c r="A49" s="47" t="s">
        <v>264</v>
      </c>
      <c r="B49" s="53" t="s">
        <v>265</v>
      </c>
      <c r="C49" s="54"/>
      <c r="D49" s="54"/>
      <c r="E49" s="54"/>
      <c r="F49" s="54"/>
      <c r="G49" s="54"/>
      <c r="H49" s="54"/>
      <c r="I49" s="55"/>
    </row>
    <row r="50" spans="1:9" ht="24" customHeight="1" x14ac:dyDescent="0.2">
      <c r="A50" s="51"/>
      <c r="B50" s="302"/>
      <c r="C50" s="303"/>
      <c r="D50" s="303"/>
      <c r="E50" s="303"/>
      <c r="F50" s="303"/>
      <c r="G50" s="303"/>
      <c r="H50" s="303"/>
      <c r="I50" s="304"/>
    </row>
    <row r="51" spans="1:9" ht="24" customHeight="1" x14ac:dyDescent="0.2">
      <c r="A51" s="52"/>
      <c r="B51" s="305"/>
      <c r="C51" s="306"/>
      <c r="D51" s="306"/>
      <c r="E51" s="306"/>
      <c r="F51" s="306"/>
      <c r="G51" s="306"/>
      <c r="H51" s="306"/>
      <c r="I51" s="307"/>
    </row>
    <row r="52" spans="1:9" ht="24" customHeight="1" thickBot="1" x14ac:dyDescent="0.25">
      <c r="A52" s="30" t="s">
        <v>152</v>
      </c>
      <c r="H52" s="42" t="s">
        <v>125</v>
      </c>
    </row>
    <row r="53" spans="1:9" ht="24" customHeight="1" x14ac:dyDescent="0.2">
      <c r="A53" s="56" t="s">
        <v>153</v>
      </c>
      <c r="B53" s="57"/>
      <c r="C53" s="58"/>
      <c r="D53" s="59" t="s">
        <v>144</v>
      </c>
      <c r="E53" s="59" t="s">
        <v>154</v>
      </c>
      <c r="F53" s="59" t="s">
        <v>155</v>
      </c>
      <c r="G53" s="59" t="s">
        <v>156</v>
      </c>
      <c r="H53" s="60" t="s">
        <v>157</v>
      </c>
    </row>
    <row r="54" spans="1:9" ht="24" customHeight="1" thickBot="1" x14ac:dyDescent="0.25">
      <c r="A54" s="61"/>
      <c r="B54" s="62"/>
      <c r="C54" s="63"/>
      <c r="D54" s="64" t="s">
        <v>158</v>
      </c>
      <c r="E54" s="64" t="s">
        <v>158</v>
      </c>
      <c r="F54" s="64" t="s">
        <v>158</v>
      </c>
      <c r="G54" s="64" t="s">
        <v>158</v>
      </c>
      <c r="H54" s="64" t="s">
        <v>158</v>
      </c>
    </row>
    <row r="55" spans="1:9" ht="24" customHeight="1" thickTop="1" x14ac:dyDescent="0.2">
      <c r="A55" s="65"/>
      <c r="B55" s="187" t="s">
        <v>148</v>
      </c>
      <c r="C55" s="188"/>
      <c r="D55" s="66"/>
      <c r="E55" s="66"/>
      <c r="F55" s="66"/>
      <c r="G55" s="66"/>
      <c r="H55" s="67"/>
    </row>
    <row r="56" spans="1:9" ht="24" customHeight="1" x14ac:dyDescent="0.2">
      <c r="A56" s="65"/>
      <c r="B56" s="189" t="s">
        <v>159</v>
      </c>
      <c r="C56" s="190"/>
      <c r="D56" s="45"/>
      <c r="E56" s="45"/>
      <c r="F56" s="45"/>
      <c r="G56" s="45"/>
      <c r="H56" s="68"/>
    </row>
    <row r="57" spans="1:9" ht="24" customHeight="1" thickBot="1" x14ac:dyDescent="0.25">
      <c r="A57" s="69" t="s">
        <v>160</v>
      </c>
      <c r="B57" s="70"/>
      <c r="C57" s="71"/>
      <c r="D57" s="72">
        <f>D55-D56</f>
        <v>0</v>
      </c>
      <c r="E57" s="72">
        <f>E55-E56</f>
        <v>0</v>
      </c>
      <c r="F57" s="72">
        <f>F55-F56</f>
        <v>0</v>
      </c>
      <c r="G57" s="72">
        <f>G55-G56</f>
        <v>0</v>
      </c>
      <c r="H57" s="73">
        <f>H55-H56</f>
        <v>0</v>
      </c>
      <c r="I57" s="65"/>
    </row>
    <row r="58" spans="1:9" ht="21" customHeight="1" thickTop="1" x14ac:dyDescent="0.2">
      <c r="A58" s="65"/>
      <c r="B58" s="74" t="s">
        <v>161</v>
      </c>
      <c r="C58" s="75"/>
      <c r="D58" s="66"/>
      <c r="E58" s="66"/>
      <c r="F58" s="66"/>
      <c r="G58" s="66"/>
      <c r="H58" s="67"/>
    </row>
    <row r="59" spans="1:9" ht="21" customHeight="1" x14ac:dyDescent="0.2">
      <c r="A59" s="65"/>
      <c r="B59" s="76" t="s">
        <v>162</v>
      </c>
      <c r="C59" s="77"/>
      <c r="D59" s="45"/>
      <c r="E59" s="45"/>
      <c r="F59" s="45"/>
      <c r="G59" s="45"/>
      <c r="H59" s="68"/>
    </row>
    <row r="60" spans="1:9" ht="21" customHeight="1" x14ac:dyDescent="0.2">
      <c r="A60" s="65"/>
      <c r="B60" s="76" t="s">
        <v>163</v>
      </c>
      <c r="C60" s="77"/>
      <c r="D60" s="45"/>
      <c r="E60" s="45"/>
      <c r="F60" s="45"/>
      <c r="G60" s="45"/>
      <c r="H60" s="68"/>
    </row>
    <row r="61" spans="1:9" ht="21" customHeight="1" x14ac:dyDescent="0.2">
      <c r="A61" s="65"/>
      <c r="B61" s="76" t="s">
        <v>164</v>
      </c>
      <c r="C61" s="77"/>
      <c r="D61" s="45"/>
      <c r="E61" s="45"/>
      <c r="F61" s="45"/>
      <c r="G61" s="45"/>
      <c r="H61" s="68"/>
    </row>
    <row r="62" spans="1:9" ht="21" customHeight="1" x14ac:dyDescent="0.2">
      <c r="A62" s="65"/>
      <c r="B62" s="76" t="s">
        <v>165</v>
      </c>
      <c r="C62" s="77"/>
      <c r="D62" s="45"/>
      <c r="E62" s="45"/>
      <c r="F62" s="45"/>
      <c r="G62" s="45"/>
      <c r="H62" s="68"/>
    </row>
    <row r="63" spans="1:9" ht="21" customHeight="1" x14ac:dyDescent="0.2">
      <c r="A63" s="65"/>
      <c r="B63" s="76" t="s">
        <v>166</v>
      </c>
      <c r="C63" s="77"/>
      <c r="D63" s="45"/>
      <c r="E63" s="45"/>
      <c r="F63" s="45"/>
      <c r="G63" s="45"/>
      <c r="H63" s="68"/>
    </row>
    <row r="64" spans="1:9" ht="21" customHeight="1" x14ac:dyDescent="0.2">
      <c r="A64" s="65"/>
      <c r="B64" s="76" t="s">
        <v>167</v>
      </c>
      <c r="C64" s="77"/>
      <c r="D64" s="45"/>
      <c r="E64" s="45"/>
      <c r="F64" s="45"/>
      <c r="G64" s="45"/>
      <c r="H64" s="68"/>
    </row>
    <row r="65" spans="1:10" ht="21" customHeight="1" thickBot="1" x14ac:dyDescent="0.25">
      <c r="A65" s="69" t="s">
        <v>168</v>
      </c>
      <c r="B65" s="70"/>
      <c r="C65" s="71"/>
      <c r="D65" s="72">
        <f>SUM(D58:D64)</f>
        <v>0</v>
      </c>
      <c r="E65" s="72">
        <f>SUM(E58:E64)</f>
        <v>0</v>
      </c>
      <c r="F65" s="72">
        <f>SUM(F58:F64)</f>
        <v>0</v>
      </c>
      <c r="G65" s="72">
        <f>SUM(G58:G64)</f>
        <v>0</v>
      </c>
      <c r="H65" s="78">
        <f>SUM(H58:H64)</f>
        <v>0</v>
      </c>
    </row>
    <row r="66" spans="1:10" ht="24" customHeight="1" thickTop="1" thickBot="1" x14ac:dyDescent="0.25">
      <c r="A66" s="79" t="s">
        <v>169</v>
      </c>
      <c r="B66" s="80"/>
      <c r="C66" s="81"/>
      <c r="D66" s="82">
        <f>D57-D65</f>
        <v>0</v>
      </c>
      <c r="E66" s="82">
        <f>E57-E65</f>
        <v>0</v>
      </c>
      <c r="F66" s="82">
        <f>F57-F65</f>
        <v>0</v>
      </c>
      <c r="G66" s="82">
        <f>G57-G65</f>
        <v>0</v>
      </c>
      <c r="H66" s="83">
        <f>H57-H65</f>
        <v>0</v>
      </c>
    </row>
    <row r="67" spans="1:10" ht="20.100000000000001" customHeight="1" x14ac:dyDescent="0.2">
      <c r="A67" s="30" t="s">
        <v>170</v>
      </c>
    </row>
    <row r="68" spans="1:10" ht="20.100000000000001" customHeight="1" thickBot="1" x14ac:dyDescent="0.25">
      <c r="A68" s="30" t="s">
        <v>171</v>
      </c>
    </row>
    <row r="69" spans="1:10" ht="20.100000000000001" customHeight="1" thickBot="1" x14ac:dyDescent="0.25">
      <c r="A69" s="84" t="s">
        <v>148</v>
      </c>
      <c r="B69" s="30" t="s">
        <v>145</v>
      </c>
      <c r="C69" s="85">
        <f>ROUND((D72+D73+D74)*0.001,0)</f>
        <v>0</v>
      </c>
      <c r="D69" s="84" t="s">
        <v>172</v>
      </c>
      <c r="E69" s="152" t="s">
        <v>267</v>
      </c>
    </row>
    <row r="71" spans="1:10" ht="20.100000000000001" customHeight="1" x14ac:dyDescent="0.2">
      <c r="E71" s="87"/>
      <c r="F71" s="87" t="s">
        <v>173</v>
      </c>
      <c r="G71" s="87"/>
      <c r="H71" s="87" t="s">
        <v>174</v>
      </c>
      <c r="I71" s="87"/>
      <c r="J71" s="87" t="s">
        <v>175</v>
      </c>
    </row>
    <row r="72" spans="1:10" ht="20.100000000000001" customHeight="1" x14ac:dyDescent="0.2">
      <c r="C72" s="88" t="s">
        <v>176</v>
      </c>
      <c r="D72" s="45">
        <f>F72*H72*J72</f>
        <v>0</v>
      </c>
      <c r="E72" s="41" t="s">
        <v>177</v>
      </c>
      <c r="F72" s="45"/>
      <c r="G72" s="51" t="s">
        <v>178</v>
      </c>
      <c r="H72" s="45"/>
      <c r="I72" s="51" t="s">
        <v>178</v>
      </c>
      <c r="J72" s="45"/>
    </row>
    <row r="73" spans="1:10" ht="20.100000000000001" customHeight="1" x14ac:dyDescent="0.2">
      <c r="C73" s="88" t="s">
        <v>179</v>
      </c>
      <c r="D73" s="45">
        <f>F73*H73*J73</f>
        <v>0</v>
      </c>
      <c r="E73" s="41" t="s">
        <v>177</v>
      </c>
      <c r="F73" s="45"/>
      <c r="G73" s="51" t="s">
        <v>178</v>
      </c>
      <c r="H73" s="45"/>
      <c r="I73" s="51" t="s">
        <v>178</v>
      </c>
      <c r="J73" s="45"/>
    </row>
    <row r="74" spans="1:10" ht="20.100000000000001" customHeight="1" x14ac:dyDescent="0.2">
      <c r="C74" s="88" t="s">
        <v>180</v>
      </c>
      <c r="D74" s="45">
        <f>F74*H74*J74</f>
        <v>0</v>
      </c>
      <c r="E74" s="41" t="s">
        <v>177</v>
      </c>
      <c r="F74" s="45"/>
      <c r="G74" s="51" t="s">
        <v>178</v>
      </c>
      <c r="H74" s="45"/>
      <c r="I74" s="51" t="s">
        <v>178</v>
      </c>
      <c r="J74" s="45"/>
    </row>
    <row r="75" spans="1:10" ht="20.100000000000001" customHeight="1" x14ac:dyDescent="0.2">
      <c r="J75" s="89"/>
    </row>
    <row r="76" spans="1:10" ht="20.100000000000001" customHeight="1" x14ac:dyDescent="0.2">
      <c r="A76" s="84" t="s">
        <v>181</v>
      </c>
      <c r="D76" s="90"/>
      <c r="E76" s="30" t="s">
        <v>268</v>
      </c>
    </row>
    <row r="77" spans="1:10" ht="20.100000000000001" customHeight="1" thickBot="1" x14ac:dyDescent="0.25"/>
    <row r="78" spans="1:10" ht="20.100000000000001" customHeight="1" thickBot="1" x14ac:dyDescent="0.25">
      <c r="A78" s="84" t="s">
        <v>149</v>
      </c>
      <c r="C78" s="91">
        <f>ROUND(C69*(100-D76)/100,0)</f>
        <v>0</v>
      </c>
      <c r="D78" s="84" t="s">
        <v>172</v>
      </c>
      <c r="E78" s="30" t="s">
        <v>273</v>
      </c>
    </row>
    <row r="79" spans="1:10" ht="20.100000000000001" customHeight="1" thickBot="1" x14ac:dyDescent="0.25"/>
    <row r="80" spans="1:10" ht="20.100000000000001" customHeight="1" thickBot="1" x14ac:dyDescent="0.25">
      <c r="A80" s="84" t="s">
        <v>182</v>
      </c>
      <c r="C80" s="85">
        <f>D82+D88+D89+D93+D94+D104+D106</f>
        <v>0</v>
      </c>
      <c r="D80" s="84" t="s">
        <v>172</v>
      </c>
      <c r="E80" s="30" t="s">
        <v>183</v>
      </c>
    </row>
    <row r="81" spans="2:10" ht="20.100000000000001" customHeight="1" x14ac:dyDescent="0.2">
      <c r="B81" s="84"/>
      <c r="C81" s="84"/>
      <c r="D81" s="84"/>
      <c r="E81" s="84"/>
    </row>
    <row r="82" spans="2:10" ht="20.100000000000001" customHeight="1" x14ac:dyDescent="0.2">
      <c r="B82" s="30" t="s">
        <v>184</v>
      </c>
      <c r="D82" s="45">
        <f>+E84+E86</f>
        <v>0</v>
      </c>
      <c r="E82" s="30" t="s">
        <v>172</v>
      </c>
      <c r="F82" s="86" t="s">
        <v>185</v>
      </c>
    </row>
    <row r="83" spans="2:10" ht="20.100000000000001" customHeight="1" x14ac:dyDescent="0.2">
      <c r="H83" s="87" t="s">
        <v>186</v>
      </c>
      <c r="J83" s="87" t="s">
        <v>187</v>
      </c>
    </row>
    <row r="84" spans="2:10" ht="20.100000000000001" customHeight="1" x14ac:dyDescent="0.2">
      <c r="C84" s="191" t="s">
        <v>188</v>
      </c>
      <c r="D84" s="152"/>
      <c r="E84" s="45">
        <f>H84*J84</f>
        <v>0</v>
      </c>
      <c r="F84" s="30" t="s">
        <v>172</v>
      </c>
      <c r="G84" s="41" t="s">
        <v>177</v>
      </c>
      <c r="H84" s="45"/>
      <c r="I84" s="51" t="s">
        <v>178</v>
      </c>
      <c r="J84" s="45"/>
    </row>
    <row r="85" spans="2:10" ht="20.100000000000001" customHeight="1" x14ac:dyDescent="0.2">
      <c r="C85" s="96"/>
      <c r="D85" s="152"/>
      <c r="E85" s="92"/>
      <c r="G85" s="41"/>
      <c r="H85" s="93" t="s">
        <v>189</v>
      </c>
      <c r="I85" s="41"/>
      <c r="J85" s="93" t="s">
        <v>190</v>
      </c>
    </row>
    <row r="86" spans="2:10" ht="20.100000000000001" customHeight="1" x14ac:dyDescent="0.2">
      <c r="C86" s="239" t="s">
        <v>271</v>
      </c>
      <c r="D86" s="240"/>
      <c r="E86" s="45">
        <f>H86*J86</f>
        <v>0</v>
      </c>
      <c r="F86" s="30" t="s">
        <v>172</v>
      </c>
      <c r="G86" s="41" t="s">
        <v>177</v>
      </c>
      <c r="H86" s="45"/>
      <c r="I86" s="51" t="s">
        <v>178</v>
      </c>
      <c r="J86" s="45"/>
    </row>
    <row r="87" spans="2:10" ht="20.100000000000001" customHeight="1" x14ac:dyDescent="0.2">
      <c r="D87" s="94"/>
      <c r="G87" s="41"/>
      <c r="I87" s="41"/>
    </row>
    <row r="88" spans="2:10" ht="20.100000000000001" customHeight="1" x14ac:dyDescent="0.2">
      <c r="B88" s="30" t="s">
        <v>191</v>
      </c>
      <c r="D88" s="45">
        <v>0</v>
      </c>
      <c r="E88" s="30" t="s">
        <v>172</v>
      </c>
    </row>
    <row r="89" spans="2:10" ht="20.100000000000001" customHeight="1" x14ac:dyDescent="0.2">
      <c r="B89" s="96" t="s">
        <v>269</v>
      </c>
      <c r="D89" s="45">
        <f>F90+F91+F92</f>
        <v>0</v>
      </c>
      <c r="E89" s="30" t="s">
        <v>172</v>
      </c>
    </row>
    <row r="90" spans="2:10" ht="20.100000000000001" customHeight="1" x14ac:dyDescent="0.2">
      <c r="E90" s="86" t="s">
        <v>192</v>
      </c>
      <c r="F90" s="45"/>
      <c r="G90" s="30" t="s">
        <v>172</v>
      </c>
    </row>
    <row r="91" spans="2:10" ht="20.100000000000001" customHeight="1" x14ac:dyDescent="0.2">
      <c r="E91" s="152" t="s">
        <v>272</v>
      </c>
      <c r="F91" s="45"/>
      <c r="G91" s="30" t="s">
        <v>172</v>
      </c>
    </row>
    <row r="92" spans="2:10" ht="20.100000000000001" customHeight="1" x14ac:dyDescent="0.2">
      <c r="E92" s="86" t="s">
        <v>193</v>
      </c>
      <c r="F92" s="45"/>
      <c r="G92" s="30" t="s">
        <v>172</v>
      </c>
    </row>
    <row r="93" spans="2:10" ht="20.100000000000001" customHeight="1" x14ac:dyDescent="0.2">
      <c r="B93" s="30" t="s">
        <v>194</v>
      </c>
      <c r="D93" s="45"/>
      <c r="E93" s="30" t="s">
        <v>172</v>
      </c>
      <c r="F93" s="49"/>
    </row>
    <row r="94" spans="2:10" ht="20.100000000000001" customHeight="1" x14ac:dyDescent="0.2">
      <c r="B94" s="96" t="s">
        <v>270</v>
      </c>
      <c r="D94" s="45">
        <f>F95+F96+F97+F98+F99+F100+F101+F102+F103</f>
        <v>0</v>
      </c>
      <c r="E94" s="30" t="s">
        <v>172</v>
      </c>
      <c r="F94" s="95"/>
    </row>
    <row r="95" spans="2:10" ht="20.100000000000001" customHeight="1" x14ac:dyDescent="0.2">
      <c r="E95" s="86" t="s">
        <v>195</v>
      </c>
      <c r="F95" s="45"/>
      <c r="G95" s="30" t="s">
        <v>172</v>
      </c>
    </row>
    <row r="96" spans="2:10" ht="20.100000000000001" customHeight="1" x14ac:dyDescent="0.2">
      <c r="E96" s="86" t="s">
        <v>196</v>
      </c>
      <c r="F96" s="45"/>
      <c r="G96" s="30" t="s">
        <v>172</v>
      </c>
    </row>
    <row r="97" spans="2:8" ht="20.100000000000001" customHeight="1" x14ac:dyDescent="0.2">
      <c r="E97" s="86" t="s">
        <v>197</v>
      </c>
      <c r="F97" s="45"/>
      <c r="G97" s="30" t="s">
        <v>172</v>
      </c>
    </row>
    <row r="98" spans="2:8" ht="20.100000000000001" customHeight="1" x14ac:dyDescent="0.2">
      <c r="E98" s="86" t="s">
        <v>198</v>
      </c>
      <c r="F98" s="45"/>
      <c r="G98" s="30" t="s">
        <v>172</v>
      </c>
    </row>
    <row r="99" spans="2:8" ht="20.100000000000001" customHeight="1" x14ac:dyDescent="0.2">
      <c r="E99" s="86" t="s">
        <v>199</v>
      </c>
      <c r="F99" s="45"/>
      <c r="G99" s="30" t="s">
        <v>172</v>
      </c>
    </row>
    <row r="100" spans="2:8" ht="20.100000000000001" customHeight="1" x14ac:dyDescent="0.2">
      <c r="E100" s="86" t="s">
        <v>200</v>
      </c>
      <c r="F100" s="45"/>
      <c r="G100" s="30" t="s">
        <v>172</v>
      </c>
    </row>
    <row r="101" spans="2:8" ht="20.100000000000001" customHeight="1" x14ac:dyDescent="0.2">
      <c r="E101" s="86"/>
      <c r="F101" s="45"/>
      <c r="G101" s="30" t="s">
        <v>172</v>
      </c>
    </row>
    <row r="102" spans="2:8" ht="20.100000000000001" customHeight="1" x14ac:dyDescent="0.2">
      <c r="E102" s="86"/>
      <c r="F102" s="45"/>
      <c r="G102" s="30" t="s">
        <v>172</v>
      </c>
    </row>
    <row r="103" spans="2:8" ht="20.100000000000001" customHeight="1" x14ac:dyDescent="0.2">
      <c r="E103" s="86"/>
      <c r="F103" s="45"/>
      <c r="G103" s="30" t="s">
        <v>172</v>
      </c>
    </row>
    <row r="104" spans="2:8" ht="20.100000000000001" customHeight="1" x14ac:dyDescent="0.2">
      <c r="B104" s="30" t="s">
        <v>201</v>
      </c>
      <c r="D104" s="45"/>
      <c r="E104" s="30" t="s">
        <v>172</v>
      </c>
    </row>
    <row r="105" spans="2:8" ht="20.100000000000001" customHeight="1" x14ac:dyDescent="0.2">
      <c r="F105" s="87" t="s">
        <v>202</v>
      </c>
    </row>
    <row r="106" spans="2:8" ht="20.100000000000001" customHeight="1" x14ac:dyDescent="0.2">
      <c r="B106" s="30" t="s">
        <v>203</v>
      </c>
      <c r="D106" s="45">
        <f>ROUND(F106/12,0)</f>
        <v>0</v>
      </c>
      <c r="E106" s="30" t="s">
        <v>172</v>
      </c>
      <c r="F106" s="45"/>
      <c r="G106" s="41" t="s">
        <v>204</v>
      </c>
      <c r="H106" s="30" t="s">
        <v>205</v>
      </c>
    </row>
  </sheetData>
  <mergeCells count="82">
    <mergeCell ref="B50:I51"/>
    <mergeCell ref="I28:J28"/>
    <mergeCell ref="B29:C29"/>
    <mergeCell ref="D29:E29"/>
    <mergeCell ref="F29:H29"/>
    <mergeCell ref="I29:J29"/>
    <mergeCell ref="B30:C30"/>
    <mergeCell ref="D30:E30"/>
    <mergeCell ref="F30:H30"/>
    <mergeCell ref="I30:J30"/>
    <mergeCell ref="A31:C31"/>
    <mergeCell ref="D31:E31"/>
    <mergeCell ref="F31:H31"/>
    <mergeCell ref="I31:J31"/>
    <mergeCell ref="B47:I48"/>
    <mergeCell ref="D25:E25"/>
    <mergeCell ref="F25:H25"/>
    <mergeCell ref="I25:J25"/>
    <mergeCell ref="A26:A30"/>
    <mergeCell ref="B26:E26"/>
    <mergeCell ref="F26:H26"/>
    <mergeCell ref="I26:J26"/>
    <mergeCell ref="B27:C27"/>
    <mergeCell ref="D27:E27"/>
    <mergeCell ref="F27:J27"/>
    <mergeCell ref="B28:C28"/>
    <mergeCell ref="D28:E28"/>
    <mergeCell ref="F28:H28"/>
    <mergeCell ref="A21:A25"/>
    <mergeCell ref="B21:E21"/>
    <mergeCell ref="F21:H21"/>
    <mergeCell ref="I19:J19"/>
    <mergeCell ref="A20:C20"/>
    <mergeCell ref="D20:E20"/>
    <mergeCell ref="F20:H20"/>
    <mergeCell ref="I20:J20"/>
    <mergeCell ref="F22:J22"/>
    <mergeCell ref="B23:C23"/>
    <mergeCell ref="D23:E23"/>
    <mergeCell ref="F23:H23"/>
    <mergeCell ref="I23:J23"/>
    <mergeCell ref="A10:A13"/>
    <mergeCell ref="B10:C10"/>
    <mergeCell ref="D10:E10"/>
    <mergeCell ref="H10:J10"/>
    <mergeCell ref="B11:C11"/>
    <mergeCell ref="D11:E11"/>
    <mergeCell ref="A14:A17"/>
    <mergeCell ref="B14:C14"/>
    <mergeCell ref="D14:E14"/>
    <mergeCell ref="H14:J14"/>
    <mergeCell ref="B15:C15"/>
    <mergeCell ref="D15:E15"/>
    <mergeCell ref="H15:J15"/>
    <mergeCell ref="B16:C16"/>
    <mergeCell ref="D16:E16"/>
    <mergeCell ref="H16:J16"/>
    <mergeCell ref="B17:C17"/>
    <mergeCell ref="D17:E17"/>
    <mergeCell ref="H17:J17"/>
    <mergeCell ref="A1:J1"/>
    <mergeCell ref="A2:J2"/>
    <mergeCell ref="B9:C9"/>
    <mergeCell ref="D9:E9"/>
    <mergeCell ref="F9:G9"/>
    <mergeCell ref="H9:J9"/>
    <mergeCell ref="C86:D86"/>
    <mergeCell ref="H11:J11"/>
    <mergeCell ref="B12:C12"/>
    <mergeCell ref="D12:E12"/>
    <mergeCell ref="H12:J12"/>
    <mergeCell ref="B13:C13"/>
    <mergeCell ref="D13:E13"/>
    <mergeCell ref="H13:J13"/>
    <mergeCell ref="B24:C24"/>
    <mergeCell ref="D24:E24"/>
    <mergeCell ref="F24:H24"/>
    <mergeCell ref="I24:J24"/>
    <mergeCell ref="B25:C25"/>
    <mergeCell ref="I21:J21"/>
    <mergeCell ref="B22:C22"/>
    <mergeCell ref="D22:E22"/>
  </mergeCells>
  <phoneticPr fontId="3"/>
  <pageMargins left="0.82677165354330717" right="3.937007874015748E-2" top="0.74803149606299213" bottom="0.55118110236220474" header="0.31496062992125984" footer="0.31496062992125984"/>
  <pageSetup paperSize="9" scale="92" orientation="portrait" r:id="rId1"/>
  <rowBreaks count="2" manualBreakCount="2">
    <brk id="32" max="16383" man="1"/>
    <brk id="66"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F20"/>
  <sheetViews>
    <sheetView view="pageBreakPreview" zoomScaleNormal="100" zoomScaleSheetLayoutView="100" workbookViewId="0">
      <selection activeCell="E15" sqref="E15"/>
    </sheetView>
  </sheetViews>
  <sheetFormatPr defaultRowHeight="13.5" x14ac:dyDescent="0.2"/>
  <cols>
    <col min="1" max="1" width="2.28515625" style="8" customWidth="1"/>
    <col min="2" max="2" width="21.42578125" style="8"/>
    <col min="3" max="3" width="10.42578125" style="8"/>
    <col min="4" max="4" width="13.85546875" style="8"/>
    <col min="5" max="5" width="40.28515625" style="8" customWidth="1"/>
    <col min="6" max="6" width="1" style="8" customWidth="1"/>
    <col min="7" max="16384" width="9.140625" style="8"/>
  </cols>
  <sheetData>
    <row r="1" spans="1:6" ht="15.95" customHeight="1" x14ac:dyDescent="0.2">
      <c r="A1" s="327" t="s">
        <v>237</v>
      </c>
      <c r="B1" s="327"/>
      <c r="C1" s="327"/>
      <c r="D1" s="327"/>
      <c r="E1" s="327"/>
      <c r="F1" s="327"/>
    </row>
    <row r="2" spans="1:6" ht="18.75" customHeight="1" x14ac:dyDescent="0.2">
      <c r="A2" s="328"/>
      <c r="B2" s="328"/>
      <c r="C2" s="328"/>
      <c r="D2" s="328"/>
      <c r="E2" s="328"/>
      <c r="F2" s="328"/>
    </row>
    <row r="3" spans="1:6" ht="18.75" customHeight="1" x14ac:dyDescent="0.2">
      <c r="A3" s="330" t="s">
        <v>238</v>
      </c>
      <c r="B3" s="330"/>
      <c r="C3" s="330"/>
      <c r="D3" s="330"/>
      <c r="E3" s="330"/>
      <c r="F3" s="330"/>
    </row>
    <row r="4" spans="1:6" ht="18.75" customHeight="1" x14ac:dyDescent="0.2">
      <c r="A4" s="328"/>
      <c r="B4" s="328"/>
      <c r="C4" s="328"/>
      <c r="D4" s="328"/>
      <c r="E4" s="328"/>
      <c r="F4" s="328"/>
    </row>
    <row r="5" spans="1:6" ht="50.1" customHeight="1" x14ac:dyDescent="0.2">
      <c r="A5" s="165"/>
      <c r="B5" s="331" t="s">
        <v>275</v>
      </c>
      <c r="C5" s="331"/>
      <c r="D5" s="331"/>
      <c r="E5" s="331"/>
      <c r="F5" s="166"/>
    </row>
    <row r="6" spans="1:6" ht="36.950000000000003" customHeight="1" x14ac:dyDescent="0.2">
      <c r="A6" s="324"/>
      <c r="B6" s="322" t="s">
        <v>276</v>
      </c>
      <c r="C6" s="322"/>
      <c r="D6" s="322"/>
      <c r="E6" s="322"/>
      <c r="F6" s="323"/>
    </row>
    <row r="7" spans="1:6" ht="54.95" customHeight="1" x14ac:dyDescent="0.2">
      <c r="A7" s="324"/>
      <c r="B7" s="322" t="s">
        <v>239</v>
      </c>
      <c r="C7" s="322"/>
      <c r="D7" s="322"/>
      <c r="E7" s="322"/>
      <c r="F7" s="323"/>
    </row>
    <row r="8" spans="1:6" ht="37.5" customHeight="1" x14ac:dyDescent="0.2">
      <c r="A8" s="324"/>
      <c r="B8" s="322" t="s">
        <v>240</v>
      </c>
      <c r="C8" s="322"/>
      <c r="D8" s="322"/>
      <c r="E8" s="322"/>
      <c r="F8" s="323"/>
    </row>
    <row r="9" spans="1:6" ht="37.5" customHeight="1" x14ac:dyDescent="0.2">
      <c r="A9" s="324"/>
      <c r="B9" s="322" t="s">
        <v>241</v>
      </c>
      <c r="C9" s="322"/>
      <c r="D9" s="322"/>
      <c r="E9" s="322"/>
      <c r="F9" s="164"/>
    </row>
    <row r="10" spans="1:6" ht="37.5" customHeight="1" x14ac:dyDescent="0.2">
      <c r="A10" s="324"/>
      <c r="B10" s="322" t="s">
        <v>242</v>
      </c>
      <c r="C10" s="322"/>
      <c r="D10" s="322"/>
      <c r="E10" s="322"/>
      <c r="F10" s="323"/>
    </row>
    <row r="11" spans="1:6" ht="37.5" customHeight="1" x14ac:dyDescent="0.2">
      <c r="A11" s="324"/>
      <c r="B11" s="322" t="s">
        <v>243</v>
      </c>
      <c r="C11" s="322"/>
      <c r="D11" s="322"/>
      <c r="E11" s="322"/>
      <c r="F11" s="164"/>
    </row>
    <row r="12" spans="1:6" ht="37.5" customHeight="1" x14ac:dyDescent="0.2">
      <c r="A12" s="324"/>
      <c r="B12" s="322" t="s">
        <v>244</v>
      </c>
      <c r="C12" s="322"/>
      <c r="D12" s="322"/>
      <c r="E12" s="322"/>
      <c r="F12" s="323"/>
    </row>
    <row r="13" spans="1:6" ht="48" customHeight="1" x14ac:dyDescent="0.2">
      <c r="A13" s="324"/>
      <c r="B13" s="322" t="s">
        <v>250</v>
      </c>
      <c r="C13" s="322"/>
      <c r="D13" s="322"/>
      <c r="E13" s="322"/>
      <c r="F13" s="164"/>
    </row>
    <row r="14" spans="1:6" ht="49.5" customHeight="1" x14ac:dyDescent="0.2">
      <c r="A14" s="324"/>
      <c r="B14" s="325"/>
      <c r="C14" s="325"/>
      <c r="D14" s="325"/>
      <c r="E14" s="325"/>
      <c r="F14" s="326"/>
    </row>
    <row r="15" spans="1:6" ht="26.25" customHeight="1" x14ac:dyDescent="0.2">
      <c r="A15" s="324"/>
      <c r="B15" s="325"/>
      <c r="C15" s="14"/>
      <c r="D15" s="170"/>
      <c r="E15" s="171" t="s">
        <v>38</v>
      </c>
      <c r="F15" s="164"/>
    </row>
    <row r="16" spans="1:6" ht="39" customHeight="1" x14ac:dyDescent="0.2">
      <c r="A16" s="324"/>
      <c r="B16" s="325"/>
      <c r="C16" s="175"/>
      <c r="D16" s="178" t="s">
        <v>245</v>
      </c>
      <c r="E16" s="167"/>
      <c r="F16" s="168"/>
    </row>
    <row r="17" spans="1:6" ht="39" customHeight="1" x14ac:dyDescent="0.2">
      <c r="A17" s="169"/>
      <c r="B17" s="167"/>
      <c r="C17" s="175"/>
      <c r="D17" s="178" t="s">
        <v>246</v>
      </c>
      <c r="E17" s="167"/>
      <c r="F17" s="326"/>
    </row>
    <row r="18" spans="1:6" ht="18.75" customHeight="1" x14ac:dyDescent="0.2">
      <c r="A18" s="324"/>
      <c r="B18" s="325"/>
      <c r="C18" s="14"/>
      <c r="D18" s="177" t="s">
        <v>248</v>
      </c>
      <c r="E18" s="14"/>
      <c r="F18" s="326"/>
    </row>
    <row r="19" spans="1:6" ht="18.75" customHeight="1" x14ac:dyDescent="0.2">
      <c r="A19" s="176"/>
      <c r="B19" s="174"/>
      <c r="C19" s="174"/>
      <c r="D19" s="177" t="s">
        <v>249</v>
      </c>
      <c r="E19" s="174"/>
      <c r="F19" s="326"/>
    </row>
    <row r="20" spans="1:6" ht="30" customHeight="1" x14ac:dyDescent="0.2">
      <c r="A20" s="230"/>
      <c r="B20" s="329"/>
      <c r="C20" s="329"/>
      <c r="D20" s="329"/>
      <c r="E20" s="329"/>
      <c r="F20" s="231"/>
    </row>
  </sheetData>
  <mergeCells count="19">
    <mergeCell ref="A20:F20"/>
    <mergeCell ref="A3:F3"/>
    <mergeCell ref="A15:B16"/>
    <mergeCell ref="F17:F19"/>
    <mergeCell ref="A18:B18"/>
    <mergeCell ref="B5:E5"/>
    <mergeCell ref="A6:A13"/>
    <mergeCell ref="B6:F6"/>
    <mergeCell ref="B7:F7"/>
    <mergeCell ref="B8:F8"/>
    <mergeCell ref="B9:E9"/>
    <mergeCell ref="B10:F10"/>
    <mergeCell ref="B11:E11"/>
    <mergeCell ref="B12:F12"/>
    <mergeCell ref="B13:E13"/>
    <mergeCell ref="A14:F14"/>
    <mergeCell ref="A1:F1"/>
    <mergeCell ref="A2:F2"/>
    <mergeCell ref="A4:F4"/>
  </mergeCells>
  <phoneticPr fontId="3"/>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様式第１号</vt:lpstr>
      <vt:lpstr>別紙１(1)</vt:lpstr>
      <vt:lpstr>別紙１(2)</vt:lpstr>
      <vt:lpstr>別紙１(3)</vt:lpstr>
      <vt:lpstr>別紙１(4)</vt:lpstr>
      <vt:lpstr>別紙１(5)</vt:lpstr>
      <vt:lpstr>別紙１(6)</vt:lpstr>
      <vt:lpstr>別紙２</vt:lpstr>
      <vt:lpstr>別紙３</vt:lpstr>
      <vt:lpstr>(記入例)別紙２</vt:lpstr>
      <vt:lpstr>'(記入例)別紙２'!Print_Area</vt:lpstr>
      <vt:lpstr>'別紙１(3)'!Print_Area</vt:lpstr>
      <vt:lpstr>別紙２!Print_Area</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補助金交付要綱フォーマット（その他）</dc:title>
  <dc:subject/>
  <dc:creator>岩井田</dc:creator>
  <cp:keywords/>
  <cp:lastModifiedBy>浴野 ゆかり</cp:lastModifiedBy>
  <cp:lastPrinted>2025-02-19T05:32:43Z</cp:lastPrinted>
  <dcterms:modified xsi:type="dcterms:W3CDTF">2025-03-10T04:18:41Z</dcterms:modified>
</cp:coreProperties>
</file>