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sers1\01山口\12総合政策部\1230財政課\課内共有\98調査報告担当\R3\87（3.10〆）令和２年度財政関係資料集の作成及び提出について（照会）　R2 NO.80\04県から指摘（修正）してくれたもの\"/>
    </mc:Choice>
  </mc:AlternateContent>
  <bookViews>
    <workbookView xWindow="0" yWindow="0" windowWidth="15360" windowHeight="764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C35" i="10"/>
  <c r="U34" i="10"/>
  <c r="U35" i="10" s="1"/>
  <c r="U36" i="10" s="1"/>
  <c r="U37" i="10" s="1"/>
  <c r="U38" i="10" s="1"/>
  <c r="C34" i="10"/>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<sst xmlns="http://schemas.openxmlformats.org/spreadsheetml/2006/main" count="1147" uniqueCount="615">
  <si>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</si>
  <si>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</si>
  <si>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</si>
  <si>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</si>
  <si>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</si>
  <si>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</si>
  <si>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</si>
  <si>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</si>
  <si>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</si>
  <si>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</si>
  <si>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</si>
  <si>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</si>
  <si>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</si>
  <si>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</si>
  <si>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</si>
  <si>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</si>
  <si>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</si>
  <si>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</si>
  <si>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</si>
  <si>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</si>
  <si>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</si>
  <si>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</si>
  <si>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</si>
  <si>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</si>
  <si>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</si>
  <si>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</si>
  <si>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</si>
  <si>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</si>
  <si>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</si>
  <si>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</si>
  <si>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</si>
  <si>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</si>
  <si>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</si>
  <si>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</si>
  <si>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</si>
  <si>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</si>
  <si>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</si>
  <si>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</si>
  <si>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</si>
  <si>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</si>
  <si>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</si>
  <si>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</si>
  <si>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</si>
  <si>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</si>
  <si>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</si>
  <si>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</si>
  <si>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</si>
  <si>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</si>
  <si>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</si>
  <si>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</si>
  <si>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</si>
  <si>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</si>
  <si>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</si>
  <si>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</si>
  <si>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</si>
  <si>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</si>
  <si>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</si>
  <si>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</si>
  <si>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</si>
  <si>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</si>
  <si>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</si>
  <si>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</si>
  <si>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</si>
  <si>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</si>
  <si>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</si>
  <si>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</si>
  <si>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</si>
  <si>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</si>
  <si>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</si>
  <si>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</si>
  <si>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</si>
  <si>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</si>
  <si>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</si>
  <si>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</si>
  <si>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</si>
  <si>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</si>
  <si>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</si>
  <si>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</si>
  <si>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</si>
  <si>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</si>
  <si>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</si>
  <si>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</si>
  <si>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</si>
  <si>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</si>
  <si>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</si>
  <si>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</si>
  <si>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</si>
  <si>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</si>
  <si>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</si>
  <si>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</si>
  <si>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</si>
  <si>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</si>
  <si>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</si>
  <si>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</si>
  <si>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</si>
  <si>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</si>
  <si>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</si>
  <si>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</si>
  <si>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</si>
  <si>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</si>
  <si>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</si>
  <si>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</si>
  <si>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</si>
  <si>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</si>
  <si>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</si>
  <si>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</si>
  <si>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</si>
  <si>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</si>
  <si>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</si>
  <si>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</si>
  <si>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</si>
  <si>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</si>
  <si>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</si>
  <si>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</si>
  <si>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</si>
  <si>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</si>
  <si>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</si>
  <si>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</si>
  <si>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</si>
  <si>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</si>
  <si>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</si>
  <si>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</si>
  <si>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</si>
  <si>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</si>
  <si>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</si>
  <si>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</si>
  <si>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</si>
  <si>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</si>
  <si>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</si>
  <si>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</si>
  <si>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</si>
  <si>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</si>
  <si>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</si>
  <si>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</si>
  <si>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</si>
  <si>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</si>
  <si>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</si>
  <si>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</si>
  <si>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</si>
  <si>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</si>
  <si>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</si>
  <si>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</si>
  <si>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</si>
  <si>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</si>
  <si>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</si>
  <si>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</si>
  <si>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</si>
  <si>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</si>
  <si>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</si>
  <si>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</si>
  <si>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</si>
  <si>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</si>
  <si>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</si>
  <si>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</si>
  <si>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</si>
  <si>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</si>
  <si>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</si>
  <si>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</si>
  <si>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</si>
  <si>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</si>
  <si>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</si>
  <si>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</si>
  <si>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</si>
  <si>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</si>
  <si>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</si>
  <si>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</si>
  <si>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</si>
  <si>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</si>
  <si>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</si>
  <si>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</si>
  <si>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</si>
  <si>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</si>
  <si>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</si>
  <si>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</si>
  <si>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</si>
  <si>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</si>
  <si>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</si>
  <si>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</si>
  <si>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</si>
  <si>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</si>
  <si>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</si>
  <si>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</si>
  <si>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</si>
  <si>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</si>
  <si>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</si>
  <si>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</si>
  <si>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</si>
  <si>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</si>
  <si>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</si>
  <si>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</si>
  <si>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</si>
  <si>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</si>
  <si>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</si>
  <si>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</si>
  <si>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</si>
  <si>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</si>
  <si>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</si>
  <si>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</si>
  <si>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</si>
  <si>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</si>
  <si>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</si>
  <si>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</si>
  <si>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</si>
  <si>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</si>
  <si>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</si>
  <si>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</si>
  <si>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</si>
  <si>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</si>
  <si>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</si>
  <si>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</si>
  <si>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</si>
  <si>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</si>
  <si>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</si>
  <si>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</si>
  <si>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</si>
  <si>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山口県山口市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</si>
  <si>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</si>
  <si>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</si>
  <si>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</si>
  <si>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</si>
  <si>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</si>
  <si>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</si>
  <si>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</si>
  <si>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</si>
  <si>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</si>
  <si>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</si>
  <si>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</si>
  <si>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</si>
  <si>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</si>
  <si>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</si>
  <si>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</si>
  <si>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</si>
  <si>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</si>
  <si>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</si>
  <si>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</si>
  <si>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</si>
  <si>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</si>
  <si>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</si>
  <si>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</si>
  <si>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</si>
  <si>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</si>
  <si>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</si>
  <si>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</si>
  <si>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</si>
  <si>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</si>
  <si>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</si>
  <si>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</si>
  <si>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</si>
  <si>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</si>
  <si>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</si>
  <si>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</si>
  <si>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</si>
  <si>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</si>
  <si>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</si>
  <si>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</si>
  <si>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</si>
  <si>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</si>
  <si>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</si>
  <si>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</si>
  <si>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</si>
  <si>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</si>
  <si>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</si>
  <si>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</si>
  <si>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</si>
  <si>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</si>
  <si>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</si>
  <si>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</si>
  <si>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</si>
  <si>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</si>
  <si>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</si>
  <si>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</si>
  <si>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</si>
  <si>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</si>
  <si>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</si>
  <si>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</si>
  <si>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</si>
  <si>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</si>
  <si>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</si>
  <si>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</si>
  <si>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</si>
  <si>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</si>
  <si>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</si>
  <si>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</si>
  <si>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</si>
  <si>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</si>
  <si>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</si>
  <si>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</si>
  <si>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</si>
  <si>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</si>
  <si>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</si>
  <si>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</si>
  <si>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</si>
  <si>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</si>
  <si>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</si>
  <si>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</si>
  <si>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</si>
  <si>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</si>
  <si>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</si>
  <si>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</si>
  <si>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</si>
  <si>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</si>
  <si>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</si>
  <si>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</si>
  <si>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</si>
  <si>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</si>
  <si>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</si>
  <si>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</si>
  <si>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</si>
  <si>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</si>
  <si>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</si>
  <si>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</si>
  <si>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</si>
  <si>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</si>
  <si>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</si>
  <si>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</si>
  <si>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</si>
  <si>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</si>
  <si>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</si>
  <si>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</si>
  <si>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</si>
  <si>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</si>
  <si>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</si>
  <si>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</si>
  <si>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</si>
  <si>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</si>
  <si>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</si>
  <si>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</si>
  <si>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</si>
  <si>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</si>
  <si>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</si>
  <si>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</si>
  <si>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</si>
  <si>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</si>
  <si>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</si>
  <si>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</si>
  <si>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</si>
  <si>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</si>
  <si>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</si>
  <si>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</si>
  <si>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</si>
  <si>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</si>
  <si>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</si>
  <si>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</si>
  <si>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</si>
  <si>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</si>
  <si>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</si>
  <si>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</si>
  <si>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</si>
  <si>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</si>
  <si>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</si>
  <si>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</si>
  <si>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</si>
  <si>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</si>
  <si>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</si>
  <si>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</si>
  <si>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</si>
  <si>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</si>
  <si>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</si>
  <si>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</si>
  <si>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</si>
  <si>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</si>
  <si>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</si>
  <si>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</si>
  <si>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</si>
  <si>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</si>
  <si>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</si>
  <si>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</si>
  <si>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</si>
  <si>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</si>
  <si>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</si>
  <si>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山口県山口市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</si>
  <si>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</si>
  <si>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</si>
  <si>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</si>
  <si>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</si>
  <si>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</si>
  <si>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</si>
  <si>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</si>
  <si>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</si>
  <si>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</si>
  <si>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</si>
  <si>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</si>
  <si>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</si>
  <si>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</si>
  <si>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</si>
  <si>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</si>
  <si>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</si>
  <si>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</si>
  <si>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</si>
  <si>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</si>
  <si>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</si>
  <si>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</si>
  <si>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</si>
  <si>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</si>
  <si>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</si>
  <si>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</si>
  <si>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</si>
  <si>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</si>
  <si>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</si>
  <si>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</si>
  <si>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</si>
  <si>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</si>
  <si>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</si>
  <si>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</si>
  <si>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</si>
  <si>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</si>
  <si>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</si>
  <si>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</si>
  <si>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</si>
  <si>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</si>
  <si>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</si>
  <si>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</si>
  <si>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</si>
  <si>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</si>
  <si>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農業集落排水事業会計</t>
    <phoneticPr fontId="5"/>
  </si>
  <si>
    <t>漁業集落排水事業会計</t>
    <phoneticPr fontId="5"/>
  </si>
  <si>
    <t>簡易水道事業会計</t>
    <phoneticPr fontId="5"/>
  </si>
  <si>
    <t>国民宿舎特別会計</t>
    <phoneticPr fontId="5"/>
  </si>
  <si>
    <t>法非適用企業</t>
    <phoneticPr fontId="5"/>
  </si>
  <si>
    <t>鋳銭司第二団地整備事業特別会計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</si>
  <si>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</si>
  <si>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</si>
  <si>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</si>
  <si>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</si>
  <si>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</si>
  <si>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</si>
  <si>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</si>
  <si>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</si>
  <si>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</si>
  <si>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</si>
  <si>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</si>
  <si>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</si>
  <si>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</si>
  <si>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</si>
  <si>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</si>
  <si>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</si>
  <si>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</si>
  <si>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</si>
  <si>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</si>
  <si>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</si>
  <si>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</si>
  <si>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</si>
  <si>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</si>
  <si>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</si>
  <si>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</si>
  <si>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</si>
  <si>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</si>
  <si>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</si>
  <si>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</si>
  <si>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</si>
  <si>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</si>
  <si>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</si>
  <si>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</si>
  <si>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</si>
  <si>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</si>
  <si>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</si>
  <si>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</si>
  <si>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</si>
  <si>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</si>
  <si>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</si>
  <si>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</si>
  <si>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</si>
  <si>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</si>
  <si>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</si>
  <si>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</si>
  <si>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</si>
  <si>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</si>
  <si>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</si>
  <si>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</si>
  <si>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</si>
  <si>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</si>
  <si>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</si>
  <si>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</si>
  <si>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</si>
  <si>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</si>
  <si>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</si>
  <si>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</si>
  <si>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</si>
  <si>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</si>
  <si>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</si>
  <si>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</si>
  <si>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</si>
  <si>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</si>
  <si>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</si>
  <si>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</si>
  <si>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</si>
  <si>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</si>
  <si>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</si>
  <si>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</si>
  <si>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</si>
  <si>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</si>
  <si>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</si>
  <si>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</si>
  <si>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</si>
  <si>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</si>
  <si>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</si>
  <si>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</si>
  <si>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</si>
  <si>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</si>
  <si>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</si>
  <si>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</si>
  <si>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</si>
  <si>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</si>
  <si>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</si>
  <si>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</si>
  <si>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</si>
  <si>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</si>
  <si>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</si>
  <si>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</si>
  <si>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</si>
  <si>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</si>
  <si>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</si>
  <si>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</si>
  <si>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</si>
  <si>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</si>
  <si>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</si>
  <si>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</si>
  <si>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</si>
  <si>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</si>
  <si>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</si>
  <si>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</si>
  <si>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</si>
  <si>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</si>
  <si>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</si>
  <si>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</si>
  <si>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</si>
  <si>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</si>
  <si>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</si>
  <si>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</si>
  <si>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</si>
  <si>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</si>
  <si>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</si>
  <si>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</si>
  <si>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</si>
  <si>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</si>
  <si>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</si>
  <si>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</si>
  <si>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</si>
  <si>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</si>
  <si>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</si>
  <si>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</si>
  <si>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</si>
  <si>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</si>
  <si>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</si>
  <si>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</si>
  <si>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</si>
  <si>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</si>
  <si>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</si>
  <si>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</si>
  <si>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</si>
  <si>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</si>
  <si>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</si>
  <si>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</si>
  <si>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</si>
  <si>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</si>
  <si>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</si>
  <si>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</si>
  <si>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</si>
  <si>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</si>
  <si>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</si>
  <si>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</si>
  <si>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</si>
  <si>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</si>
  <si>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0.03</t>
  </si>
  <si>
    <t>▲ 0.07</t>
  </si>
  <si>
    <t>▲ 4.11</t>
  </si>
  <si>
    <t>▲ 2.68</t>
  </si>
  <si>
    <t>水道事業会計</t>
  </si>
  <si>
    <t>公共下水道事業会計</t>
  </si>
  <si>
    <t>一般会計</t>
  </si>
  <si>
    <t>介護保険特別会計</t>
  </si>
  <si>
    <t>国民健康保険特別会計</t>
  </si>
  <si>
    <t>簡易水道事業会計</t>
  </si>
  <si>
    <t>農業集落排水事業会計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</si>
  <si>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</si>
  <si>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</si>
  <si>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</si>
  <si>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</si>
  <si>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</si>
  <si>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</si>
  <si>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</si>
  <si>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</si>
  <si>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</si>
  <si>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</si>
  <si>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山口県施設管理財団</t>
  </si>
  <si>
    <t>やまぐち農林振興公社</t>
  </si>
  <si>
    <t>山口県流通センター</t>
  </si>
  <si>
    <t>宇部・阿知須公共下水道組合（宇部・阿知須公共下水道組合会計）</t>
  </si>
  <si>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</si>
  <si>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</si>
  <si>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</si>
  <si>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</si>
  <si>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</si>
  <si>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</si>
  <si>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</si>
  <si>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</si>
  <si>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</si>
  <si>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山口市文化振興財団</t>
    <phoneticPr fontId="2"/>
  </si>
  <si>
    <t>山口観光コンベンション協会</t>
    <phoneticPr fontId="2"/>
  </si>
  <si>
    <t>ちょうげん</t>
    <phoneticPr fontId="2"/>
  </si>
  <si>
    <t>山口市徳地農業公社</t>
    <phoneticPr fontId="2"/>
  </si>
  <si>
    <t>街づくり山口</t>
    <phoneticPr fontId="2"/>
  </si>
  <si>
    <t>願成就</t>
    <phoneticPr fontId="2"/>
  </si>
  <si>
    <t>阿知須まちづくり財団</t>
    <phoneticPr fontId="2"/>
  </si>
  <si>
    <t>阿知須まち開発</t>
    <phoneticPr fontId="2"/>
  </si>
  <si>
    <t>ふるさと振興公社</t>
    <phoneticPr fontId="2"/>
  </si>
  <si>
    <t>法非適用企業</t>
  </si>
  <si>
    <t>庁舎建設基金</t>
    <rPh sb="0" eb="2">
      <t>チョウシャ</t>
    </rPh>
    <rPh sb="2" eb="4">
      <t>ケンセツ</t>
    </rPh>
    <rPh sb="4" eb="6">
      <t>キキン</t>
    </rPh>
    <phoneticPr fontId="5"/>
  </si>
  <si>
    <t>合併特例基金</t>
    <rPh sb="0" eb="2">
      <t>ガッペイ</t>
    </rPh>
    <rPh sb="2" eb="4">
      <t>トクレイ</t>
    </rPh>
    <rPh sb="4" eb="6">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</si>
  <si>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</si>
  <si>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</si>
  <si>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こども基金</t>
    <rPh sb="3" eb="5">
      <t>キキン</t>
    </rPh>
    <phoneticPr fontId="5"/>
  </si>
  <si>
    <t>山口県ニューメディア推進財団</t>
    <rPh sb="10" eb="12">
      <t>スイシン</t>
    </rPh>
    <rPh sb="12" eb="14">
      <t>ザイダン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</si>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</sst>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EAA1-4DAE-B9A2-02C95C7FF2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63481</c:v>
                </c:pt>
                <c:pt idx="1">
                  <c:v>66754</c:v>
                </c:pt>
                <c:pt idx="2">
                  <c:v>68785</c:v>
                </c:pt>
                <c:pt idx="3">
                  <c:v>102656</c:v>
                </c:pt>
                <c:pt idx="4">
                  <c:v>108158</c:v>
                </c:pt>
              </c:numCache>
            </c:numRef>
          </c:val>
          <c:smooth val="0"/>
          <c:extLst>
            <c:ext xmlns:c16="http://schemas.microsoft.com/office/drawing/2014/chart" uri="{C3380CC4-5D6E-409C-BE32-E72D297353CC}">
              <c16:uniqueId val="{00000001-EAA1-4DAE-B9A2-02C95C7FF2F7}"/>
            </c:ext>
          </c:extLst>
        </c:ser>
        <c:dLbls>
          <c:showLegendKey val="0"/>
          <c:showVal val="0"/>
          <c:showCatName val="0"/>
          <c:showSerName val="0"/>
          <c:showPercent val="0"/>
          <c:showBubbleSize val="0"/>
        </c:dLbls>
        <c:marker val="1"/>
        <c:smooth val="0"/>
        <c:axId val="515393504"/>
        <c:axId val="515394680"/>
      </c:lineChart>
      <c:catAx>
        <c:axId val="515393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394680"/>
        <c:crosses val="autoZero"/>
        <c:auto val="1"/>
        <c:lblAlgn val="ctr"/>
        <c:lblOffset val="100"/>
        <c:tickLblSkip val="1"/>
        <c:tickMarkSkip val="1"/>
        <c:noMultiLvlLbl val="0"/>
      </c:catAx>
      <c:valAx>
        <c:axId val="515394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39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1.65</c:v>
                </c:pt>
                <c:pt idx="1">
                  <c:v>1.69</c:v>
                </c:pt>
                <c:pt idx="2">
                  <c:v>1.62</c:v>
                </c:pt>
                <c:pt idx="3">
                  <c:v>1.62</c:v>
                </c:pt>
                <c:pt idx="4">
                  <c:v>1.67</c:v>
                </c:pt>
              </c:numCache>
            </c:numRef>
          </c:val>
          <c:extLst>
            <c:ext xmlns:c16="http://schemas.microsoft.com/office/drawing/2014/chart" uri="{C3380CC4-5D6E-409C-BE32-E72D297353CC}">
              <c16:uniqueId val="{00000000-78C7-461D-AF42-0CC0541E9F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11.36</c:v>
                </c:pt>
                <c:pt idx="1">
                  <c:v>12.16</c:v>
                </c:pt>
                <c:pt idx="2">
                  <c:v>12.97</c:v>
                </c:pt>
                <c:pt idx="3">
                  <c:v>9.64</c:v>
                </c:pt>
                <c:pt idx="4">
                  <c:v>7.5</c:v>
                </c:pt>
              </c:numCache>
            </c:numRef>
          </c:val>
          <c:extLst>
            <c:ext xmlns:c16="http://schemas.microsoft.com/office/drawing/2014/chart" uri="{C3380CC4-5D6E-409C-BE32-E72D297353CC}">
              <c16:uniqueId val="{00000001-78C7-461D-AF42-0CC0541E9FA6}"/>
            </c:ext>
          </c:extLst>
        </c:ser>
        <c:dLbls>
          <c:showLegendKey val="0"/>
          <c:showVal val="0"/>
          <c:showCatName val="0"/>
          <c:showSerName val="0"/>
          <c:showPercent val="0"/>
          <c:showBubbleSize val="0"/>
        </c:dLbls>
        <c:gapWidth val="250"/>
        <c:overlap val="100"/>
        <c:axId val="515388800"/>
        <c:axId val="51540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-0.03</c:v>
                </c:pt>
                <c:pt idx="1">
                  <c:v>0.05</c:v>
                </c:pt>
                <c:pt idx="2">
                  <c:v>-7.0000000000000007E-2</c:v>
                </c:pt>
                <c:pt idx="3">
                  <c:v>-4.1100000000000003</c:v>
                </c:pt>
                <c:pt idx="4">
                  <c:v>-2.68</c:v>
                </c:pt>
              </c:numCache>
            </c:numRef>
          </c:val>
          <c:smooth val="0"/>
          <c:extLst>
            <c:ext xmlns:c16="http://schemas.microsoft.com/office/drawing/2014/chart" uri="{C3380CC4-5D6E-409C-BE32-E72D297353CC}">
              <c16:uniqueId val="{00000002-78C7-461D-AF42-0CC0541E9FA6}"/>
            </c:ext>
          </c:extLst>
        </c:ser>
        <c:dLbls>
          <c:showLegendKey val="0"/>
          <c:showVal val="0"/>
          <c:showCatName val="0"/>
          <c:showSerName val="0"/>
          <c:showPercent val="0"/>
          <c:showBubbleSize val="0"/>
        </c:dLbls>
        <c:marker val="1"/>
        <c:smooth val="0"/>
        <c:axId val="515388800"/>
        <c:axId val="515400560"/>
      </c:lineChart>
      <c:catAx>
        <c:axId val="5153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5400560"/>
        <c:crosses val="autoZero"/>
        <c:auto val="1"/>
        <c:lblAlgn val="ctr"/>
        <c:lblOffset val="100"/>
        <c:tickLblSkip val="1"/>
        <c:tickMarkSkip val="1"/>
        <c:noMultiLvlLbl val="0"/>
      </c:catAx>
      <c:valAx>
        <c:axId val="51540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8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0.34</c:v>
                </c:pt>
                <c:pt idx="4">
                  <c:v>#N/A</c:v>
                </c:pt>
                <c:pt idx="5">
                  <c:v>0.06</c:v>
                </c:pt>
                <c:pt idx="6">
                  <c:v>#N/A</c:v>
                </c:pt>
                <c:pt idx="7">
                  <c:v>0.11</c:v>
                </c:pt>
                <c:pt idx="8">
                  <c:v>#N/A</c:v>
                </c:pt>
                <c:pt idx="9">
                  <c:v>0.02</c:v>
                </c:pt>
              </c:numCache>
            </c:numRef>
          </c:val>
          <c:extLst>
            <c:ext xmlns:c16="http://schemas.microsoft.com/office/drawing/2014/chart" uri="{C3380CC4-5D6E-409C-BE32-E72D297353CC}">
              <c16:uniqueId val="{00000000-8D2D-4998-9441-4114CD49DA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2D-4998-9441-4114CD49DAA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0.06</c:v>
                </c:pt>
                <c:pt idx="4">
                  <c:v>#N/A</c:v>
                </c:pt>
                <c:pt idx="5">
                  <c:v>0.02</c:v>
                </c:pt>
                <c:pt idx="6">
                  <c:v>#N/A</c:v>
                </c:pt>
                <c:pt idx="7">
                  <c:v>0.09</c:v>
                </c:pt>
                <c:pt idx="8">
                  <c:v>#N/A</c:v>
                </c:pt>
                <c:pt idx="9">
                  <c:v>0.03</c:v>
                </c:pt>
              </c:numCache>
            </c:numRef>
          </c:val>
          <c:extLst>
            <c:ext xmlns:c16="http://schemas.microsoft.com/office/drawing/2014/chart" uri="{C3380CC4-5D6E-409C-BE32-E72D297353CC}">
              <c16:uniqueId val="{00000002-8D2D-4998-9441-4114CD49DAA1}"/>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0.1</c:v>
                </c:pt>
                <c:pt idx="6">
                  <c:v>#N/A</c:v>
                </c:pt>
                <c:pt idx="7">
                  <c:v>0.11</c:v>
                </c:pt>
                <c:pt idx="8">
                  <c:v>#N/A</c:v>
                </c:pt>
                <c:pt idx="9">
                  <c:v>0.1</c:v>
                </c:pt>
              </c:numCache>
            </c:numRef>
          </c:val>
          <c:extLst>
            <c:ext xmlns:c16="http://schemas.microsoft.com/office/drawing/2014/chart" uri="{C3380CC4-5D6E-409C-BE32-E72D297353CC}">
              <c16:uniqueId val="{00000003-8D2D-4998-9441-4114CD49DAA1}"/>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4-8D2D-4998-9441-4114CD49DAA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c:v>
                </c:pt>
                <c:pt idx="2">
                  <c:v>#N/A</c:v>
                </c:pt>
                <c:pt idx="3">
                  <c:v>2.4700000000000002</c:v>
                </c:pt>
                <c:pt idx="4">
                  <c:v>#N/A</c:v>
                </c:pt>
                <c:pt idx="5">
                  <c:v>0.81</c:v>
                </c:pt>
                <c:pt idx="6">
                  <c:v>#N/A</c:v>
                </c:pt>
                <c:pt idx="7">
                  <c:v>0.31</c:v>
                </c:pt>
                <c:pt idx="8">
                  <c:v>#N/A</c:v>
                </c:pt>
                <c:pt idx="9">
                  <c:v>0.27</c:v>
                </c:pt>
              </c:numCache>
            </c:numRef>
          </c:val>
          <c:extLst>
            <c:ext xmlns:c16="http://schemas.microsoft.com/office/drawing/2014/chart" uri="{C3380CC4-5D6E-409C-BE32-E72D297353CC}">
              <c16:uniqueId val="{00000005-8D2D-4998-9441-4114CD49DAA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0.75</c:v>
                </c:pt>
                <c:pt idx="4">
                  <c:v>#N/A</c:v>
                </c:pt>
                <c:pt idx="5">
                  <c:v>1.01</c:v>
                </c:pt>
                <c:pt idx="6">
                  <c:v>#N/A</c:v>
                </c:pt>
                <c:pt idx="7">
                  <c:v>1.08</c:v>
                </c:pt>
                <c:pt idx="8">
                  <c:v>#N/A</c:v>
                </c:pt>
                <c:pt idx="9">
                  <c:v>0.42</c:v>
                </c:pt>
              </c:numCache>
            </c:numRef>
          </c:val>
          <c:extLst>
            <c:ext xmlns:c16="http://schemas.microsoft.com/office/drawing/2014/chart" uri="{C3380CC4-5D6E-409C-BE32-E72D297353CC}">
              <c16:uniqueId val="{00000006-8D2D-4998-9441-4114CD49DAA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1.69</c:v>
                </c:pt>
                <c:pt idx="4">
                  <c:v>#N/A</c:v>
                </c:pt>
                <c:pt idx="5">
                  <c:v>1.61</c:v>
                </c:pt>
                <c:pt idx="6">
                  <c:v>#N/A</c:v>
                </c:pt>
                <c:pt idx="7">
                  <c:v>1.61</c:v>
                </c:pt>
                <c:pt idx="8">
                  <c:v>#N/A</c:v>
                </c:pt>
                <c:pt idx="9">
                  <c:v>1.66</c:v>
                </c:pt>
              </c:numCache>
            </c:numRef>
          </c:val>
          <c:extLst>
            <c:ext xmlns:c16="http://schemas.microsoft.com/office/drawing/2014/chart" uri="{C3380CC4-5D6E-409C-BE32-E72D297353CC}">
              <c16:uniqueId val="{00000007-8D2D-4998-9441-4114CD49DAA1}"/>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1.54</c:v>
                </c:pt>
                <c:pt idx="2">
                  <c:v>#N/A</c:v>
                </c:pt>
                <c:pt idx="3">
                  <c:v>1.41</c:v>
                </c:pt>
                <c:pt idx="4">
                  <c:v>#N/A</c:v>
                </c:pt>
                <c:pt idx="5">
                  <c:v>1.74</c:v>
                </c:pt>
                <c:pt idx="6">
                  <c:v>#N/A</c:v>
                </c:pt>
                <c:pt idx="7">
                  <c:v>1.96</c:v>
                </c:pt>
                <c:pt idx="8">
                  <c:v>#N/A</c:v>
                </c:pt>
                <c:pt idx="9">
                  <c:v>2.46</c:v>
                </c:pt>
              </c:numCache>
            </c:numRef>
          </c:val>
          <c:extLst>
            <c:ext xmlns:c16="http://schemas.microsoft.com/office/drawing/2014/chart" uri="{C3380CC4-5D6E-409C-BE32-E72D297353CC}">
              <c16:uniqueId val="{00000008-8D2D-4998-9441-4114CD49DA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c:v>
                </c:pt>
                <c:pt idx="2">
                  <c:v>#N/A</c:v>
                </c:pt>
                <c:pt idx="3">
                  <c:v>6.53</c:v>
                </c:pt>
                <c:pt idx="4">
                  <c:v>#N/A</c:v>
                </c:pt>
                <c:pt idx="5">
                  <c:v>6.38</c:v>
                </c:pt>
                <c:pt idx="6">
                  <c:v>#N/A</c:v>
                </c:pt>
                <c:pt idx="7">
                  <c:v>6.55</c:v>
                </c:pt>
                <c:pt idx="8">
                  <c:v>#N/A</c:v>
                </c:pt>
                <c:pt idx="9">
                  <c:v>7.17</c:v>
                </c:pt>
              </c:numCache>
            </c:numRef>
          </c:val>
          <c:extLst>
            <c:ext xmlns:c16="http://schemas.microsoft.com/office/drawing/2014/chart" uri="{C3380CC4-5D6E-409C-BE32-E72D297353CC}">
              <c16:uniqueId val="{00000009-8D2D-4998-9441-4114CD49DAA1}"/>
            </c:ext>
          </c:extLst>
        </c:ser>
        <c:dLbls>
          <c:showLegendKey val="0"/>
          <c:showVal val="0"/>
          <c:showCatName val="0"/>
          <c:showSerName val="0"/>
          <c:showPercent val="0"/>
          <c:showBubbleSize val="0"/>
        </c:dLbls>
        <c:gapWidth val="150"/>
        <c:overlap val="100"/>
        <c:axId val="515396248"/>
        <c:axId val="515395856"/>
      </c:barChart>
      <c:catAx>
        <c:axId val="51539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395856"/>
        <c:crosses val="autoZero"/>
        <c:auto val="1"/>
        <c:lblAlgn val="ctr"/>
        <c:lblOffset val="100"/>
        <c:tickLblSkip val="1"/>
        <c:tickMarkSkip val="1"/>
        <c:noMultiLvlLbl val="0"/>
      </c:catAx>
      <c:valAx>
        <c:axId val="51539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6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10034</c:v>
                </c:pt>
                <c:pt idx="5">
                  <c:v>9848</c:v>
                </c:pt>
                <c:pt idx="8">
                  <c:v>9828</c:v>
                </c:pt>
                <c:pt idx="11">
                  <c:v>9955</c:v>
                </c:pt>
                <c:pt idx="14">
                  <c:v>9966</c:v>
                </c:pt>
              </c:numCache>
            </c:numRef>
          </c:val>
          <c:extLst>
            <c:ext xmlns:c16="http://schemas.microsoft.com/office/drawing/2014/chart" uri="{C3380CC4-5D6E-409C-BE32-E72D297353CC}">
              <c16:uniqueId val="{00000000-7B0B-404B-A2C0-E50F6400F2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0B-404B-A2C0-E50F6400F2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187</c:v>
                </c:pt>
                <c:pt idx="3">
                  <c:v>141</c:v>
                </c:pt>
                <c:pt idx="6">
                  <c:v>221</c:v>
                </c:pt>
                <c:pt idx="9">
                  <c:v>222</c:v>
                </c:pt>
                <c:pt idx="12">
                  <c:v>211</c:v>
                </c:pt>
              </c:numCache>
            </c:numRef>
          </c:val>
          <c:extLst>
            <c:ext xmlns:c16="http://schemas.microsoft.com/office/drawing/2014/chart" uri="{C3380CC4-5D6E-409C-BE32-E72D297353CC}">
              <c16:uniqueId val="{00000002-7B0B-404B-A2C0-E50F6400F2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162</c:v>
                </c:pt>
                <c:pt idx="3">
                  <c:v>160</c:v>
                </c:pt>
                <c:pt idx="6">
                  <c:v>167</c:v>
                </c:pt>
                <c:pt idx="9">
                  <c:v>175</c:v>
                </c:pt>
                <c:pt idx="12">
                  <c:v>173</c:v>
                </c:pt>
              </c:numCache>
            </c:numRef>
          </c:val>
          <c:extLst>
            <c:ext xmlns:c16="http://schemas.microsoft.com/office/drawing/2014/chart" uri="{C3380CC4-5D6E-409C-BE32-E72D297353CC}">
              <c16:uniqueId val="{00000003-7B0B-404B-A2C0-E50F6400F2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2070</c:v>
                </c:pt>
                <c:pt idx="3">
                  <c:v>1914</c:v>
                </c:pt>
                <c:pt idx="6">
                  <c:v>1899</c:v>
                </c:pt>
                <c:pt idx="9">
                  <c:v>1864</c:v>
                </c:pt>
                <c:pt idx="12">
                  <c:v>1835</c:v>
                </c:pt>
              </c:numCache>
            </c:numRef>
          </c:val>
          <c:extLst>
            <c:ext xmlns:c16="http://schemas.microsoft.com/office/drawing/2014/chart" uri="{C3380CC4-5D6E-409C-BE32-E72D297353CC}">
              <c16:uniqueId val="{00000004-7B0B-404B-A2C0-E50F6400F2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0B-404B-A2C0-E50F6400F2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0B-404B-A2C0-E50F6400F2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9211</c:v>
                </c:pt>
                <c:pt idx="3">
                  <c:v>9309</c:v>
                </c:pt>
                <c:pt idx="6">
                  <c:v>9562</c:v>
                </c:pt>
                <c:pt idx="9">
                  <c:v>9829</c:v>
                </c:pt>
                <c:pt idx="12">
                  <c:v>9813</c:v>
                </c:pt>
              </c:numCache>
            </c:numRef>
          </c:val>
          <c:extLst>
            <c:ext xmlns:c16="http://schemas.microsoft.com/office/drawing/2014/chart" uri="{C3380CC4-5D6E-409C-BE32-E72D297353CC}">
              <c16:uniqueId val="{00000007-7B0B-404B-A2C0-E50F6400F238}"/>
            </c:ext>
          </c:extLst>
        </c:ser>
        <c:dLbls>
          <c:showLegendKey val="0"/>
          <c:showVal val="0"/>
          <c:showCatName val="0"/>
          <c:showSerName val="0"/>
          <c:showPercent val="0"/>
          <c:showBubbleSize val="0"/>
        </c:dLbls>
        <c:gapWidth val="100"/>
        <c:overlap val="100"/>
        <c:axId val="515398992"/>
        <c:axId val="51539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1596</c:v>
                </c:pt>
                <c:pt idx="2">
                  <c:v>#N/A</c:v>
                </c:pt>
                <c:pt idx="3">
                  <c:v>#N/A</c:v>
                </c:pt>
                <c:pt idx="4">
                  <c:v>1676</c:v>
                </c:pt>
                <c:pt idx="5">
                  <c:v>#N/A</c:v>
                </c:pt>
                <c:pt idx="6">
                  <c:v>#N/A</c:v>
                </c:pt>
                <c:pt idx="7">
                  <c:v>2021</c:v>
                </c:pt>
                <c:pt idx="8">
                  <c:v>#N/A</c:v>
                </c:pt>
                <c:pt idx="9">
                  <c:v>#N/A</c:v>
                </c:pt>
                <c:pt idx="10">
                  <c:v>2135</c:v>
                </c:pt>
                <c:pt idx="11">
                  <c:v>#N/A</c:v>
                </c:pt>
                <c:pt idx="12">
                  <c:v>#N/A</c:v>
                </c:pt>
                <c:pt idx="13">
                  <c:v>2066</c:v>
                </c:pt>
                <c:pt idx="14">
                  <c:v>#N/A</c:v>
                </c:pt>
              </c:numCache>
            </c:numRef>
          </c:val>
          <c:smooth val="0"/>
          <c:extLst>
            <c:ext xmlns:c16="http://schemas.microsoft.com/office/drawing/2014/chart" uri="{C3380CC4-5D6E-409C-BE32-E72D297353CC}">
              <c16:uniqueId val="{00000008-7B0B-404B-A2C0-E50F6400F238}"/>
            </c:ext>
          </c:extLst>
        </c:ser>
        <c:dLbls>
          <c:showLegendKey val="0"/>
          <c:showVal val="0"/>
          <c:showCatName val="0"/>
          <c:showSerName val="0"/>
          <c:showPercent val="0"/>
          <c:showBubbleSize val="0"/>
        </c:dLbls>
        <c:marker val="1"/>
        <c:smooth val="0"/>
        <c:axId val="515398992"/>
        <c:axId val="515399776"/>
      </c:lineChart>
      <c:catAx>
        <c:axId val="51539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399776"/>
        <c:crosses val="autoZero"/>
        <c:auto val="1"/>
        <c:lblAlgn val="ctr"/>
        <c:lblOffset val="100"/>
        <c:tickLblSkip val="1"/>
        <c:tickMarkSkip val="1"/>
        <c:noMultiLvlLbl val="0"/>
      </c:catAx>
      <c:valAx>
        <c:axId val="51539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97599</c:v>
                </c:pt>
                <c:pt idx="5">
                  <c:v>97896</c:v>
                </c:pt>
                <c:pt idx="8">
                  <c:v>99626</c:v>
                </c:pt>
                <c:pt idx="11">
                  <c:v>99808</c:v>
                </c:pt>
                <c:pt idx="14">
                  <c:v>98299</c:v>
                </c:pt>
              </c:numCache>
            </c:numRef>
          </c:val>
          <c:extLst>
            <c:ext xmlns:c16="http://schemas.microsoft.com/office/drawing/2014/chart" uri="{C3380CC4-5D6E-409C-BE32-E72D297353CC}">
              <c16:uniqueId val="{00000000-E0BD-40FD-B8E9-68DEEDBC20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20017</c:v>
                </c:pt>
                <c:pt idx="5">
                  <c:v>19481</c:v>
                </c:pt>
                <c:pt idx="8">
                  <c:v>18629</c:v>
                </c:pt>
                <c:pt idx="11">
                  <c:v>17458</c:v>
                </c:pt>
                <c:pt idx="14">
                  <c:v>17567</c:v>
                </c:pt>
              </c:numCache>
            </c:numRef>
          </c:val>
          <c:extLst>
            <c:ext xmlns:c16="http://schemas.microsoft.com/office/drawing/2014/chart" uri="{C3380CC4-5D6E-409C-BE32-E72D297353CC}">
              <c16:uniqueId val="{00000001-E0BD-40FD-B8E9-68DEEDBC20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18081</c:v>
                </c:pt>
                <c:pt idx="5">
                  <c:v>20698</c:v>
                </c:pt>
                <c:pt idx="8">
                  <c:v>20501</c:v>
                </c:pt>
                <c:pt idx="11">
                  <c:v>18654</c:v>
                </c:pt>
                <c:pt idx="14">
                  <c:v>15619</c:v>
                </c:pt>
              </c:numCache>
            </c:numRef>
          </c:val>
          <c:extLst>
            <c:ext xmlns:c16="http://schemas.microsoft.com/office/drawing/2014/chart" uri="{C3380CC4-5D6E-409C-BE32-E72D297353CC}">
              <c16:uniqueId val="{00000002-E0BD-40FD-B8E9-68DEEDBC20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BD-40FD-B8E9-68DEEDBC20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BD-40FD-B8E9-68DEEDBC20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BD-40FD-B8E9-68DEEDBC20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13645</c:v>
                </c:pt>
                <c:pt idx="3">
                  <c:v>13919</c:v>
                </c:pt>
                <c:pt idx="6">
                  <c:v>13682</c:v>
                </c:pt>
                <c:pt idx="9">
                  <c:v>13570</c:v>
                </c:pt>
                <c:pt idx="12">
                  <c:v>13687</c:v>
                </c:pt>
              </c:numCache>
            </c:numRef>
          </c:val>
          <c:extLst>
            <c:ext xmlns:c16="http://schemas.microsoft.com/office/drawing/2014/chart" uri="{C3380CC4-5D6E-409C-BE32-E72D297353CC}">
              <c16:uniqueId val="{00000006-E0BD-40FD-B8E9-68DEEDBC20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2067</c:v>
                </c:pt>
                <c:pt idx="3">
                  <c:v>1958</c:v>
                </c:pt>
                <c:pt idx="6">
                  <c:v>1843</c:v>
                </c:pt>
                <c:pt idx="9">
                  <c:v>1702</c:v>
                </c:pt>
                <c:pt idx="12">
                  <c:v>1555</c:v>
                </c:pt>
              </c:numCache>
            </c:numRef>
          </c:val>
          <c:extLst>
            <c:ext xmlns:c16="http://schemas.microsoft.com/office/drawing/2014/chart" uri="{C3380CC4-5D6E-409C-BE32-E72D297353CC}">
              <c16:uniqueId val="{00000007-E0BD-40FD-B8E9-68DEEDBC20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29228</c:v>
                </c:pt>
                <c:pt idx="3">
                  <c:v>28071</c:v>
                </c:pt>
                <c:pt idx="6">
                  <c:v>27258</c:v>
                </c:pt>
                <c:pt idx="9">
                  <c:v>26366</c:v>
                </c:pt>
                <c:pt idx="12">
                  <c:v>26355</c:v>
                </c:pt>
              </c:numCache>
            </c:numRef>
          </c:val>
          <c:extLst>
            <c:ext xmlns:c16="http://schemas.microsoft.com/office/drawing/2014/chart" uri="{C3380CC4-5D6E-409C-BE32-E72D297353CC}">
              <c16:uniqueId val="{00000008-E0BD-40FD-B8E9-68DEEDBC20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c:v>
                </c:pt>
                <c:pt idx="3">
                  <c:v>44</c:v>
                </c:pt>
                <c:pt idx="6">
                  <c:v>23</c:v>
                </c:pt>
                <c:pt idx="9">
                  <c:v>10</c:v>
                </c:pt>
                <c:pt idx="12">
                  <c:v>7</c:v>
                </c:pt>
              </c:numCache>
            </c:numRef>
          </c:val>
          <c:extLst>
            <c:ext xmlns:c16="http://schemas.microsoft.com/office/drawing/2014/chart" uri="{C3380CC4-5D6E-409C-BE32-E72D297353CC}">
              <c16:uniqueId val="{00000009-E0BD-40FD-B8E9-68DEEDBC20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100678</c:v>
                </c:pt>
                <c:pt idx="3">
                  <c:v>102484</c:v>
                </c:pt>
                <c:pt idx="6">
                  <c:v>104771</c:v>
                </c:pt>
                <c:pt idx="9">
                  <c:v>108319</c:v>
                </c:pt>
                <c:pt idx="12">
                  <c:v>111427</c:v>
                </c:pt>
              </c:numCache>
            </c:numRef>
          </c:val>
          <c:extLst>
            <c:ext xmlns:c16="http://schemas.microsoft.com/office/drawing/2014/chart" uri="{C3380CC4-5D6E-409C-BE32-E72D297353CC}">
              <c16:uniqueId val="{0000000A-E0BD-40FD-B8E9-68DEEDBC20AB}"/>
            </c:ext>
          </c:extLst>
        </c:ser>
        <c:dLbls>
          <c:showLegendKey val="0"/>
          <c:showVal val="0"/>
          <c:showCatName val="0"/>
          <c:showSerName val="0"/>
          <c:showPercent val="0"/>
          <c:showBubbleSize val="0"/>
        </c:dLbls>
        <c:gapWidth val="100"/>
        <c:overlap val="100"/>
        <c:axId val="515395464"/>
        <c:axId val="515397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9989</c:v>
                </c:pt>
                <c:pt idx="2">
                  <c:v>#N/A</c:v>
                </c:pt>
                <c:pt idx="3">
                  <c:v>#N/A</c:v>
                </c:pt>
                <c:pt idx="4">
                  <c:v>8401</c:v>
                </c:pt>
                <c:pt idx="5">
                  <c:v>#N/A</c:v>
                </c:pt>
                <c:pt idx="6">
                  <c:v>#N/A</c:v>
                </c:pt>
                <c:pt idx="7">
                  <c:v>8822</c:v>
                </c:pt>
                <c:pt idx="8">
                  <c:v>#N/A</c:v>
                </c:pt>
                <c:pt idx="9">
                  <c:v>#N/A</c:v>
                </c:pt>
                <c:pt idx="10">
                  <c:v>14048</c:v>
                </c:pt>
                <c:pt idx="11">
                  <c:v>#N/A</c:v>
                </c:pt>
                <c:pt idx="12">
                  <c:v>#N/A</c:v>
                </c:pt>
                <c:pt idx="13">
                  <c:v>21547</c:v>
                </c:pt>
                <c:pt idx="14">
                  <c:v>#N/A</c:v>
                </c:pt>
              </c:numCache>
            </c:numRef>
          </c:val>
          <c:smooth val="0"/>
          <c:extLst>
            <c:ext xmlns:c16="http://schemas.microsoft.com/office/drawing/2014/chart" uri="{C3380CC4-5D6E-409C-BE32-E72D297353CC}">
              <c16:uniqueId val="{0000000B-E0BD-40FD-B8E9-68DEEDBC20AB}"/>
            </c:ext>
          </c:extLst>
        </c:ser>
        <c:dLbls>
          <c:showLegendKey val="0"/>
          <c:showVal val="0"/>
          <c:showCatName val="0"/>
          <c:showSerName val="0"/>
          <c:showPercent val="0"/>
          <c:showBubbleSize val="0"/>
        </c:dLbls>
        <c:marker val="1"/>
        <c:smooth val="0"/>
        <c:axId val="515395464"/>
        <c:axId val="515397816"/>
      </c:lineChart>
      <c:catAx>
        <c:axId val="51539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397816"/>
        <c:crosses val="autoZero"/>
        <c:auto val="1"/>
        <c:lblAlgn val="ctr"/>
        <c:lblOffset val="100"/>
        <c:tickLblSkip val="1"/>
        <c:tickMarkSkip val="1"/>
        <c:noMultiLvlLbl val="0"/>
      </c:catAx>
      <c:valAx>
        <c:axId val="515397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5966</c:v>
                </c:pt>
                <c:pt idx="1">
                  <c:v>4446</c:v>
                </c:pt>
                <c:pt idx="2">
                  <c:v>3527</c:v>
                </c:pt>
              </c:numCache>
            </c:numRef>
          </c:val>
          <c:extLst>
            <c:ext xmlns:c16="http://schemas.microsoft.com/office/drawing/2014/chart" uri="{C3380CC4-5D6E-409C-BE32-E72D297353CC}">
              <c16:uniqueId val="{00000000-D5F9-4053-99F5-AFF17D55D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5816</c:v>
                </c:pt>
                <c:pt idx="1">
                  <c:v>4307</c:v>
                </c:pt>
                <c:pt idx="2">
                  <c:v>3383</c:v>
                </c:pt>
              </c:numCache>
            </c:numRef>
          </c:val>
          <c:extLst>
            <c:ext xmlns:c16="http://schemas.microsoft.com/office/drawing/2014/chart" uri="{C3380CC4-5D6E-409C-BE32-E72D297353CC}">
              <c16:uniqueId val="{00000001-D5F9-4053-99F5-AFF17D55D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15058</c:v>
                </c:pt>
                <c:pt idx="1">
                  <c:v>14483</c:v>
                </c:pt>
                <c:pt idx="2">
                  <c:v>12382</c:v>
                </c:pt>
              </c:numCache>
            </c:numRef>
          </c:val>
          <c:extLst>
            <c:ext xmlns:c16="http://schemas.microsoft.com/office/drawing/2014/chart" uri="{C3380CC4-5D6E-409C-BE32-E72D297353CC}">
              <c16:uniqueId val="{00000002-D5F9-4053-99F5-AFF17D55DED0}"/>
            </c:ext>
          </c:extLst>
        </c:ser>
        <c:dLbls>
          <c:showLegendKey val="0"/>
          <c:showVal val="0"/>
          <c:showCatName val="0"/>
          <c:showSerName val="0"/>
          <c:showPercent val="0"/>
          <c:showBubbleSize val="0"/>
        </c:dLbls>
        <c:gapWidth val="120"/>
        <c:overlap val="100"/>
        <c:axId val="515390368"/>
        <c:axId val="515390760"/>
      </c:barChart>
      <c:catAx>
        <c:axId val="5153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390760"/>
        <c:crosses val="autoZero"/>
        <c:auto val="1"/>
        <c:lblAlgn val="ctr"/>
        <c:lblOffset val="100"/>
        <c:tickLblSkip val="1"/>
        <c:tickMarkSkip val="1"/>
        <c:noMultiLvlLbl val="0"/>
      </c:catAx>
      <c:valAx>
        <c:axId val="515390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3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令和元年度と比較して、利率見直しの影響により元利償還金が減額となったほか、分子から控除する特定財源の増額により、実質公債費比率の分子は減少している。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建設事業実施の影響から地方債残高は増加する見込みであり、また合併特例債の発行上限額到達などにより、これまでより交付税措置率の低い起債の充当を行わなければならず、基準財政需要額算入見込額などの減少も見込まれるため、実質公債費比率の分子は増加を続け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産業交流拠点施設整備事業など、大規模な建設事業の実施に伴い、地方債の現在高が増加しているため、将来負担比率の分子は増加している。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なお、今後も大型建設事業が継続することから、地方債残高はさらに増加する見込みである上、各基金の活用により基金残高は減少する見込みであることから、当該比率は今後も上昇していくと考えられる。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億円積み立てたが、財政調整基金、減債基金やその他特定目的基金の取り崩しを行い、残高が減少した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・地域振興基金：市の開発振興のための建設事業及び地域振興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・合併特例基金：産業交流拠点施設整備事業等に充当するため、約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・地域振興基金：法定外公共物整備助成事業等に充当するため、約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・合併特例基金：合併後の一体性の確立、地域全体の均衡ある発展および地域住民の福祉向上を図るといった、新市建設計画に掲げた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目的達成のために有効活用していくこととしており、残高は減少していくものと見込んでいる。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・今後、地方債残高増加に伴う公債費の増が見込まれる中、これまでに実施した償還期間の圧縮等の影響額に対して基金を充当していく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地方消費税交付金の増などにより、基準財政収入額が増加した一方で、基準財政需要額も増加したため、指数は前年度から同様となっている。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長期債償還元金の増などにより、経常歳出一般財源が増加する一方で、地方消費税交付金の増などにより、経常歳入一般財源が増加し、全体としては前年度と比較して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ポイント低下したところであるが、類似団体の平均を上回っている状況は続いている。</a:t>
          </a:r>
        </a:p>
        <a:p>
          <a:r>
            <a:rPr kumimoji="1" lang="ja-JP" altLang="en-US" sz="1300">
              <a:latin typeface="ＭＳ Ｐゴシック" panose="020B0600070205080204" pitchFamily="50" charset="-128"/>
              <a:ea typeface="ＭＳ Ｐゴシック" panose="020B0600070205080204" pitchFamily="50" charset="-128"/>
            </a:rPr>
            <a:t>　今後も、大型建設事業に充てた地方債の元金の償還開始に伴い公債費の増加が予想されるため、財政運営健全化計画に基づき、市税等の自主財源の確保や事務事業の見直し等に努めていく。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82804</xdr:rowOff>
    </xdr:to>
    <xdr:cxnSp macro="">
      <xdr:nvCxnSpPr>
        <xdr:cNvPr id="130" name="直線コネクタ 129"/>
        <xdr:cNvCxnSpPr/>
      </xdr:nvCxnSpPr>
      <xdr:spPr>
        <a:xfrm flipV="1">
          <a:off x="4114800" y="109976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64</xdr:row>
      <xdr:rowOff>82804</xdr:rowOff>
    </xdr:to>
    <xdr:cxnSp macro="">
      <xdr:nvCxnSpPr>
        <xdr:cNvPr id="133" name="直線コネクタ 132"/>
        <xdr:cNvCxnSpPr/>
      </xdr:nvCxnSpPr>
      <xdr:spPr>
        <a:xfrm>
          <a:off x="3225800" y="1087221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70866</xdr:rowOff>
    </xdr:to>
    <xdr:cxnSp macro="">
      <xdr:nvCxnSpPr>
        <xdr:cNvPr id="136" name="直線コネクタ 135"/>
        <xdr:cNvCxnSpPr/>
      </xdr:nvCxnSpPr>
      <xdr:spPr>
        <a:xfrm>
          <a:off x="2336800" y="106405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10668</xdr:rowOff>
    </xdr:to>
    <xdr:cxnSp macro="">
      <xdr:nvCxnSpPr>
        <xdr:cNvPr id="139" name="直線コネクタ 138"/>
        <xdr:cNvCxnSpPr/>
      </xdr:nvCxnSpPr>
      <xdr:spPr>
        <a:xfrm>
          <a:off x="1447800" y="1054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4" name="テキスト ボックス 153"/>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6" name="テキスト ボックス 155"/>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8" name="テキスト ボックス 157"/>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本市は類似団体内で著しく人口密度が低く、相対的に職員数が多くならざるを得ないことから、人件費を主な要因として、類似団体平均を上回っている。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今後も定員管理計画に基づき、適正な定員管理に努めるとともに、デジタル化の推進等により、市民サービスの向上と内部管理経費の節減に努めていく。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142064</xdr:rowOff>
    </xdr:from>
    <xdr:to>
      <xdr:col>23</xdr:col>
      <xdr:colOff>133350</xdr:colOff>
      <xdr:row>83</xdr:row>
      <xdr:rowOff>171087</xdr:rowOff>
    </xdr:to>
    <xdr:cxnSp macro="">
      <xdr:nvCxnSpPr>
        <xdr:cNvPr id="193" name="直線コネクタ 192"/>
        <xdr:cNvCxnSpPr/>
      </xdr:nvCxnSpPr>
      <xdr:spPr>
        <a:xfrm>
          <a:off x="4114800" y="14372414"/>
          <a:ext cx="838200" cy="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62716</xdr:rowOff>
    </xdr:from>
    <xdr:to>
      <xdr:col>19</xdr:col>
      <xdr:colOff>133350</xdr:colOff>
      <xdr:row>83</xdr:row>
      <xdr:rowOff>142064</xdr:rowOff>
    </xdr:to>
    <xdr:cxnSp macro="">
      <xdr:nvCxnSpPr>
        <xdr:cNvPr id="196" name="直線コネクタ 195"/>
        <xdr:cNvCxnSpPr/>
      </xdr:nvCxnSpPr>
      <xdr:spPr>
        <a:xfrm>
          <a:off x="3225800" y="14293066"/>
          <a:ext cx="889000" cy="7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32472</xdr:rowOff>
    </xdr:from>
    <xdr:to>
      <xdr:col>15</xdr:col>
      <xdr:colOff>82550</xdr:colOff>
      <xdr:row>83</xdr:row>
      <xdr:rowOff>62716</xdr:rowOff>
    </xdr:to>
    <xdr:cxnSp macro="">
      <xdr:nvCxnSpPr>
        <xdr:cNvPr id="199" name="直線コネクタ 198"/>
        <xdr:cNvCxnSpPr/>
      </xdr:nvCxnSpPr>
      <xdr:spPr>
        <a:xfrm>
          <a:off x="2336800" y="14262822"/>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16897</xdr:rowOff>
    </xdr:from>
    <xdr:to>
      <xdr:col>11</xdr:col>
      <xdr:colOff>31750</xdr:colOff>
      <xdr:row>83</xdr:row>
      <xdr:rowOff>32472</xdr:rowOff>
    </xdr:to>
    <xdr:cxnSp macro="">
      <xdr:nvCxnSpPr>
        <xdr:cNvPr id="202" name="直線コネクタ 201"/>
        <xdr:cNvCxnSpPr/>
      </xdr:nvCxnSpPr>
      <xdr:spPr>
        <a:xfrm>
          <a:off x="1447800" y="14247247"/>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120287</xdr:rowOff>
    </xdr:from>
    <xdr:to>
      <xdr:col>23</xdr:col>
      <xdr:colOff>184150</xdr:colOff>
      <xdr:row>84</xdr:row>
      <xdr:rowOff>50437</xdr:rowOff>
    </xdr:to>
    <xdr:sp macro="" textlink="">
      <xdr:nvSpPr>
        <xdr:cNvPr id="212" name="楕円 211"/>
        <xdr:cNvSpPr/>
      </xdr:nvSpPr>
      <xdr:spPr>
        <a:xfrm>
          <a:off x="4902200" y="143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92364</xdr:rowOff>
    </xdr:from>
    <xdr:ext cx="762000" cy="259045"/>
    <xdr:sp macro="" textlink="">
      <xdr:nvSpPr>
        <xdr:cNvPr id="213" name="人件費・物件費等の状況該当値テキスト"/>
        <xdr:cNvSpPr txBox="1"/>
      </xdr:nvSpPr>
      <xdr:spPr>
        <a:xfrm>
          <a:off x="5041900" y="1432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91264</xdr:rowOff>
    </xdr:from>
    <xdr:to>
      <xdr:col>19</xdr:col>
      <xdr:colOff>184150</xdr:colOff>
      <xdr:row>84</xdr:row>
      <xdr:rowOff>21414</xdr:rowOff>
    </xdr:to>
    <xdr:sp macro="" textlink="">
      <xdr:nvSpPr>
        <xdr:cNvPr id="214" name="楕円 213"/>
        <xdr:cNvSpPr/>
      </xdr:nvSpPr>
      <xdr:spPr>
        <a:xfrm>
          <a:off x="4064000" y="143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6191</xdr:rowOff>
    </xdr:from>
    <xdr:ext cx="736600" cy="259045"/>
    <xdr:sp macro="" textlink="">
      <xdr:nvSpPr>
        <xdr:cNvPr id="215" name="テキスト ボックス 214"/>
        <xdr:cNvSpPr txBox="1"/>
      </xdr:nvSpPr>
      <xdr:spPr>
        <a:xfrm>
          <a:off x="3733800" y="144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11916</xdr:rowOff>
    </xdr:from>
    <xdr:to>
      <xdr:col>15</xdr:col>
      <xdr:colOff>133350</xdr:colOff>
      <xdr:row>83</xdr:row>
      <xdr:rowOff>113516</xdr:rowOff>
    </xdr:to>
    <xdr:sp macro="" textlink="">
      <xdr:nvSpPr>
        <xdr:cNvPr id="216" name="楕円 215"/>
        <xdr:cNvSpPr/>
      </xdr:nvSpPr>
      <xdr:spPr>
        <a:xfrm>
          <a:off x="3175000" y="142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98293</xdr:rowOff>
    </xdr:from>
    <xdr:ext cx="762000" cy="259045"/>
    <xdr:sp macro="" textlink="">
      <xdr:nvSpPr>
        <xdr:cNvPr id="217" name="テキスト ボックス 216"/>
        <xdr:cNvSpPr txBox="1"/>
      </xdr:nvSpPr>
      <xdr:spPr>
        <a:xfrm>
          <a:off x="2844800" y="1432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153122</xdr:rowOff>
    </xdr:from>
    <xdr:to>
      <xdr:col>11</xdr:col>
      <xdr:colOff>82550</xdr:colOff>
      <xdr:row>83</xdr:row>
      <xdr:rowOff>83272</xdr:rowOff>
    </xdr:to>
    <xdr:sp macro="" textlink="">
      <xdr:nvSpPr>
        <xdr:cNvPr id="218" name="楕円 217"/>
        <xdr:cNvSpPr/>
      </xdr:nvSpPr>
      <xdr:spPr>
        <a:xfrm>
          <a:off x="2286000" y="142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68049</xdr:rowOff>
    </xdr:from>
    <xdr:ext cx="762000" cy="259045"/>
    <xdr:sp macro="" textlink="">
      <xdr:nvSpPr>
        <xdr:cNvPr id="219" name="テキスト ボックス 218"/>
        <xdr:cNvSpPr txBox="1"/>
      </xdr:nvSpPr>
      <xdr:spPr>
        <a:xfrm>
          <a:off x="1955800" y="1429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137547</xdr:rowOff>
    </xdr:from>
    <xdr:to>
      <xdr:col>7</xdr:col>
      <xdr:colOff>31750</xdr:colOff>
      <xdr:row>83</xdr:row>
      <xdr:rowOff>67697</xdr:rowOff>
    </xdr:to>
    <xdr:sp macro="" textlink="">
      <xdr:nvSpPr>
        <xdr:cNvPr id="220" name="楕円 219"/>
        <xdr:cNvSpPr/>
      </xdr:nvSpPr>
      <xdr:spPr>
        <a:xfrm>
          <a:off x="1397000" y="141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52474</xdr:rowOff>
    </xdr:from>
    <xdr:ext cx="762000" cy="259045"/>
    <xdr:sp macro="" textlink="">
      <xdr:nvSpPr>
        <xdr:cNvPr id="221" name="テキスト ボックス 220"/>
        <xdr:cNvSpPr txBox="1"/>
      </xdr:nvSpPr>
      <xdr:spPr>
        <a:xfrm>
          <a:off x="1066800" y="1428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11641</xdr:rowOff>
    </xdr:to>
    <xdr:cxnSp macro="">
      <xdr:nvCxnSpPr>
        <xdr:cNvPr id="255" name="直線コネクタ 254"/>
        <xdr:cNvCxnSpPr/>
      </xdr:nvCxnSpPr>
      <xdr:spPr>
        <a:xfrm flipV="1">
          <a:off x="16179800" y="145245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58" name="直線コネクタ 257"/>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132291</xdr:rowOff>
    </xdr:to>
    <xdr:cxnSp macro="">
      <xdr:nvCxnSpPr>
        <xdr:cNvPr id="261" name="直線コネクタ 260"/>
        <xdr:cNvCxnSpPr/>
      </xdr:nvCxnSpPr>
      <xdr:spPr>
        <a:xfrm flipV="1">
          <a:off x="14401800" y="145647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85</xdr:row>
      <xdr:rowOff>152400</xdr:rowOff>
    </xdr:to>
    <xdr:cxnSp macro="">
      <xdr:nvCxnSpPr>
        <xdr:cNvPr id="264" name="直線コネクタ 263"/>
        <xdr:cNvCxnSpPr/>
      </xdr:nvCxnSpPr>
      <xdr:spPr>
        <a:xfrm flipV="1">
          <a:off x="13512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0" name="楕円 279"/>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1" name="テキスト ボックス 280"/>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本市は広大な面積を有することから、類似団体内で著しく人口密度が低く、効率的な行政運営ができないため、相対的に職員数が多くならざるを得ないことを要因として、類似団体平均を上回っている。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13607</xdr:rowOff>
    </xdr:from>
    <xdr:to>
      <xdr:col>81</xdr:col>
      <xdr:colOff>44450</xdr:colOff>
      <xdr:row>66</xdr:row>
      <xdr:rowOff>20501</xdr:rowOff>
    </xdr:to>
    <xdr:cxnSp macro="">
      <xdr:nvCxnSpPr>
        <xdr:cNvPr id="320" name="直線コネクタ 319"/>
        <xdr:cNvCxnSpPr/>
      </xdr:nvCxnSpPr>
      <xdr:spPr>
        <a:xfrm>
          <a:off x="16179800" y="1132930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160927</xdr:rowOff>
    </xdr:from>
    <xdr:to>
      <xdr:col>77</xdr:col>
      <xdr:colOff>44450</xdr:colOff>
      <xdr:row>66</xdr:row>
      <xdr:rowOff>13607</xdr:rowOff>
    </xdr:to>
    <xdr:cxnSp macro="">
      <xdr:nvCxnSpPr>
        <xdr:cNvPr id="323" name="直線コネクタ 322"/>
        <xdr:cNvCxnSpPr/>
      </xdr:nvCxnSpPr>
      <xdr:spPr>
        <a:xfrm>
          <a:off x="15290800" y="113051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123009</xdr:rowOff>
    </xdr:from>
    <xdr:to>
      <xdr:col>72</xdr:col>
      <xdr:colOff>203200</xdr:colOff>
      <xdr:row>65</xdr:row>
      <xdr:rowOff>160927</xdr:rowOff>
    </xdr:to>
    <xdr:cxnSp macro="">
      <xdr:nvCxnSpPr>
        <xdr:cNvPr id="326" name="直線コネクタ 325"/>
        <xdr:cNvCxnSpPr/>
      </xdr:nvCxnSpPr>
      <xdr:spPr>
        <a:xfrm>
          <a:off x="14401800" y="1126725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91984</xdr:rowOff>
    </xdr:from>
    <xdr:to>
      <xdr:col>68</xdr:col>
      <xdr:colOff>152400</xdr:colOff>
      <xdr:row>65</xdr:row>
      <xdr:rowOff>123009</xdr:rowOff>
    </xdr:to>
    <xdr:cxnSp macro="">
      <xdr:nvCxnSpPr>
        <xdr:cNvPr id="329" name="直線コネクタ 328"/>
        <xdr:cNvCxnSpPr/>
      </xdr:nvCxnSpPr>
      <xdr:spPr>
        <a:xfrm>
          <a:off x="13512800" y="11236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141151</xdr:rowOff>
    </xdr:from>
    <xdr:to>
      <xdr:col>81</xdr:col>
      <xdr:colOff>95250</xdr:colOff>
      <xdr:row>66</xdr:row>
      <xdr:rowOff>71301</xdr:rowOff>
    </xdr:to>
    <xdr:sp macro="" textlink="">
      <xdr:nvSpPr>
        <xdr:cNvPr id="339" name="楕円 338"/>
        <xdr:cNvSpPr/>
      </xdr:nvSpPr>
      <xdr:spPr>
        <a:xfrm>
          <a:off x="169672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113228</xdr:rowOff>
    </xdr:from>
    <xdr:ext cx="762000" cy="259045"/>
    <xdr:sp macro="" textlink="">
      <xdr:nvSpPr>
        <xdr:cNvPr id="340" name="定員管理の状況該当値テキスト"/>
        <xdr:cNvSpPr txBox="1"/>
      </xdr:nvSpPr>
      <xdr:spPr>
        <a:xfrm>
          <a:off x="17106900" y="1125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134257</xdr:rowOff>
    </xdr:from>
    <xdr:to>
      <xdr:col>77</xdr:col>
      <xdr:colOff>95250</xdr:colOff>
      <xdr:row>66</xdr:row>
      <xdr:rowOff>64407</xdr:rowOff>
    </xdr:to>
    <xdr:sp macro="" textlink="">
      <xdr:nvSpPr>
        <xdr:cNvPr id="341" name="楕円 340"/>
        <xdr:cNvSpPr/>
      </xdr:nvSpPr>
      <xdr:spPr>
        <a:xfrm>
          <a:off x="161290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49184</xdr:rowOff>
    </xdr:from>
    <xdr:ext cx="736600" cy="259045"/>
    <xdr:sp macro="" textlink="">
      <xdr:nvSpPr>
        <xdr:cNvPr id="342" name="テキスト ボックス 341"/>
        <xdr:cNvSpPr txBox="1"/>
      </xdr:nvSpPr>
      <xdr:spPr>
        <a:xfrm>
          <a:off x="15798800" y="1136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110127</xdr:rowOff>
    </xdr:from>
    <xdr:to>
      <xdr:col>73</xdr:col>
      <xdr:colOff>44450</xdr:colOff>
      <xdr:row>66</xdr:row>
      <xdr:rowOff>40277</xdr:rowOff>
    </xdr:to>
    <xdr:sp macro="" textlink="">
      <xdr:nvSpPr>
        <xdr:cNvPr id="343" name="楕円 342"/>
        <xdr:cNvSpPr/>
      </xdr:nvSpPr>
      <xdr:spPr>
        <a:xfrm>
          <a:off x="15240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25054</xdr:rowOff>
    </xdr:from>
    <xdr:ext cx="762000" cy="259045"/>
    <xdr:sp macro="" textlink="">
      <xdr:nvSpPr>
        <xdr:cNvPr id="344" name="テキスト ボックス 343"/>
        <xdr:cNvSpPr txBox="1"/>
      </xdr:nvSpPr>
      <xdr:spPr>
        <a:xfrm>
          <a:off x="14909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72209</xdr:rowOff>
    </xdr:from>
    <xdr:to>
      <xdr:col>68</xdr:col>
      <xdr:colOff>203200</xdr:colOff>
      <xdr:row>66</xdr:row>
      <xdr:rowOff>2359</xdr:rowOff>
    </xdr:to>
    <xdr:sp macro="" textlink="">
      <xdr:nvSpPr>
        <xdr:cNvPr id="345" name="楕円 344"/>
        <xdr:cNvSpPr/>
      </xdr:nvSpPr>
      <xdr:spPr>
        <a:xfrm>
          <a:off x="14351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158586</xdr:rowOff>
    </xdr:from>
    <xdr:ext cx="762000" cy="259045"/>
    <xdr:sp macro="" textlink="">
      <xdr:nvSpPr>
        <xdr:cNvPr id="346" name="テキスト ボックス 345"/>
        <xdr:cNvSpPr txBox="1"/>
      </xdr:nvSpPr>
      <xdr:spPr>
        <a:xfrm>
          <a:off x="14020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41184</xdr:rowOff>
    </xdr:from>
    <xdr:to>
      <xdr:col>64</xdr:col>
      <xdr:colOff>152400</xdr:colOff>
      <xdr:row>65</xdr:row>
      <xdr:rowOff>142784</xdr:rowOff>
    </xdr:to>
    <xdr:sp macro="" textlink="">
      <xdr:nvSpPr>
        <xdr:cNvPr id="347" name="楕円 346"/>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127561</xdr:rowOff>
    </xdr:from>
    <xdr:ext cx="762000" cy="259045"/>
    <xdr:sp macro="" textlink="">
      <xdr:nvSpPr>
        <xdr:cNvPr id="348" name="テキスト ボックス 347"/>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単年度の比較では、利率見直し等の影響による元利償還金の減額等により分子が減額となった一方、標準税収入額等の増加により分母が増額したことにより、前年度より低下している。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か年の平均では、算定から外れる平成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年度の単年度数値が令和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年度の数値より高かったことにより、前年度と比較して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今後も、大型建設事業実施の影響から公債費は増加する見込みであるが、建設事業の平準化や事業費の圧縮、交付税措置率の高い有利な起債を活用することにより、実質的な公債費の圧縮に努めていく。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58965</xdr:rowOff>
    </xdr:to>
    <xdr:cxnSp macro="">
      <xdr:nvCxnSpPr>
        <xdr:cNvPr id="383" name="直線コネクタ 382"/>
        <xdr:cNvCxnSpPr/>
      </xdr:nvCxnSpPr>
      <xdr:spPr>
        <a:xfrm>
          <a:off x="16179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24493</xdr:rowOff>
    </xdr:to>
    <xdr:cxnSp macro="">
      <xdr:nvCxnSpPr>
        <xdr:cNvPr id="386" name="直線コネクタ 385"/>
        <xdr:cNvCxnSpPr/>
      </xdr:nvCxnSpPr>
      <xdr:spPr>
        <a:xfrm>
          <a:off x="15290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40</xdr:row>
      <xdr:rowOff>149981</xdr:rowOff>
    </xdr:to>
    <xdr:cxnSp macro="">
      <xdr:nvCxnSpPr>
        <xdr:cNvPr id="389" name="直線コネクタ 388"/>
        <xdr:cNvCxnSpPr/>
      </xdr:nvCxnSpPr>
      <xdr:spPr>
        <a:xfrm>
          <a:off x="14401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40</xdr:row>
      <xdr:rowOff>161472</xdr:rowOff>
    </xdr:to>
    <xdr:cxnSp macro="">
      <xdr:nvCxnSpPr>
        <xdr:cNvPr id="392" name="直線コネクタ 391"/>
        <xdr:cNvCxnSpPr/>
      </xdr:nvCxnSpPr>
      <xdr:spPr>
        <a:xfrm flipV="1">
          <a:off x="13512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2" name="楕円 401"/>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3"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4" name="楕円 403"/>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5" name="テキスト ボックス 404"/>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6" name="楕円 405"/>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07" name="テキスト ボックス 406"/>
        <xdr:cNvSpPr txBox="1"/>
      </xdr:nvSpPr>
      <xdr:spPr>
        <a:xfrm>
          <a:off x="14909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8" name="楕円 407"/>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09" name="テキスト ボックス 408"/>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11" name="テキスト ボックス 410"/>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産業交流拠点施設整備事業等の大型建設事業の実施により、地方債の現在高が増加したことや、分子から控除される充当可能基金が財政調整基金等の一部取り崩しなどにより減少したため将来負担比率が増加した。</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増加し、各基金の活用により基金残高は減少する見込みであることから、さらに比率が悪化すると予測されるが、事業費の精査、交付税措置の高い有利な起債を活用すること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128834</xdr:rowOff>
    </xdr:from>
    <xdr:to>
      <xdr:col>81</xdr:col>
      <xdr:colOff>44450</xdr:colOff>
      <xdr:row>18</xdr:row>
      <xdr:rowOff>35278</xdr:rowOff>
    </xdr:to>
    <xdr:cxnSp macro="">
      <xdr:nvCxnSpPr>
        <xdr:cNvPr id="445" name="直線コネクタ 444"/>
        <xdr:cNvCxnSpPr/>
      </xdr:nvCxnSpPr>
      <xdr:spPr>
        <a:xfrm>
          <a:off x="16179800" y="2872034"/>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113947</xdr:rowOff>
    </xdr:from>
    <xdr:to>
      <xdr:col>77</xdr:col>
      <xdr:colOff>44450</xdr:colOff>
      <xdr:row>16</xdr:row>
      <xdr:rowOff>128834</xdr:rowOff>
    </xdr:to>
    <xdr:cxnSp macro="">
      <xdr:nvCxnSpPr>
        <xdr:cNvPr id="448" name="直線コネクタ 447"/>
        <xdr:cNvCxnSpPr/>
      </xdr:nvCxnSpPr>
      <xdr:spPr>
        <a:xfrm>
          <a:off x="15290800" y="2685697"/>
          <a:ext cx="8890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100542</xdr:rowOff>
    </xdr:from>
    <xdr:to>
      <xdr:col>72</xdr:col>
      <xdr:colOff>203200</xdr:colOff>
      <xdr:row>15</xdr:row>
      <xdr:rowOff>113947</xdr:rowOff>
    </xdr:to>
    <xdr:cxnSp macro="">
      <xdr:nvCxnSpPr>
        <xdr:cNvPr id="451" name="直線コネクタ 450"/>
        <xdr:cNvCxnSpPr/>
      </xdr:nvCxnSpPr>
      <xdr:spPr>
        <a:xfrm>
          <a:off x="14401800" y="267229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100542</xdr:rowOff>
    </xdr:from>
    <xdr:to>
      <xdr:col>68</xdr:col>
      <xdr:colOff>152400</xdr:colOff>
      <xdr:row>15</xdr:row>
      <xdr:rowOff>158185</xdr:rowOff>
    </xdr:to>
    <xdr:cxnSp macro="">
      <xdr:nvCxnSpPr>
        <xdr:cNvPr id="454" name="直線コネクタ 453"/>
        <xdr:cNvCxnSpPr/>
      </xdr:nvCxnSpPr>
      <xdr:spPr>
        <a:xfrm flipV="1">
          <a:off x="13512800" y="2672292"/>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4" name="楕円 463"/>
        <xdr:cNvSpPr/>
      </xdr:nvSpPr>
      <xdr:spPr>
        <a:xfrm>
          <a:off x="169672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5" name="将来負担の状況該当値テキスト"/>
        <xdr:cNvSpPr txBox="1"/>
      </xdr:nvSpPr>
      <xdr:spPr>
        <a:xfrm>
          <a:off x="17106900" y="30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78034</xdr:rowOff>
    </xdr:from>
    <xdr:to>
      <xdr:col>77</xdr:col>
      <xdr:colOff>95250</xdr:colOff>
      <xdr:row>17</xdr:row>
      <xdr:rowOff>8184</xdr:rowOff>
    </xdr:to>
    <xdr:sp macro="" textlink="">
      <xdr:nvSpPr>
        <xdr:cNvPr id="466" name="楕円 465"/>
        <xdr:cNvSpPr/>
      </xdr:nvSpPr>
      <xdr:spPr>
        <a:xfrm>
          <a:off x="16129000" y="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164411</xdr:rowOff>
    </xdr:from>
    <xdr:ext cx="736600" cy="259045"/>
    <xdr:sp macro="" textlink="">
      <xdr:nvSpPr>
        <xdr:cNvPr id="467" name="テキスト ボックス 466"/>
        <xdr:cNvSpPr txBox="1"/>
      </xdr:nvSpPr>
      <xdr:spPr>
        <a:xfrm>
          <a:off x="15798800" y="290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63147</xdr:rowOff>
    </xdr:from>
    <xdr:to>
      <xdr:col>73</xdr:col>
      <xdr:colOff>44450</xdr:colOff>
      <xdr:row>15</xdr:row>
      <xdr:rowOff>164747</xdr:rowOff>
    </xdr:to>
    <xdr:sp macro="" textlink="">
      <xdr:nvSpPr>
        <xdr:cNvPr id="468" name="楕円 467"/>
        <xdr:cNvSpPr/>
      </xdr:nvSpPr>
      <xdr:spPr>
        <a:xfrm>
          <a:off x="152400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149524</xdr:rowOff>
    </xdr:from>
    <xdr:ext cx="762000" cy="259045"/>
    <xdr:sp macro="" textlink="">
      <xdr:nvSpPr>
        <xdr:cNvPr id="469" name="テキスト ボックス 468"/>
        <xdr:cNvSpPr txBox="1"/>
      </xdr:nvSpPr>
      <xdr:spPr>
        <a:xfrm>
          <a:off x="14909800" y="27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49742</xdr:rowOff>
    </xdr:from>
    <xdr:to>
      <xdr:col>68</xdr:col>
      <xdr:colOff>203200</xdr:colOff>
      <xdr:row>15</xdr:row>
      <xdr:rowOff>151342</xdr:rowOff>
    </xdr:to>
    <xdr:sp macro="" textlink="">
      <xdr:nvSpPr>
        <xdr:cNvPr id="470" name="楕円 469"/>
        <xdr:cNvSpPr/>
      </xdr:nvSpPr>
      <xdr:spPr>
        <a:xfrm>
          <a:off x="14351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136119</xdr:rowOff>
    </xdr:from>
    <xdr:ext cx="762000" cy="259045"/>
    <xdr:sp macro="" textlink="">
      <xdr:nvSpPr>
        <xdr:cNvPr id="471" name="テキスト ボックス 470"/>
        <xdr:cNvSpPr txBox="1"/>
      </xdr:nvSpPr>
      <xdr:spPr>
        <a:xfrm>
          <a:off x="14020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107385</xdr:rowOff>
    </xdr:from>
    <xdr:to>
      <xdr:col>64</xdr:col>
      <xdr:colOff>152400</xdr:colOff>
      <xdr:row>16</xdr:row>
      <xdr:rowOff>37535</xdr:rowOff>
    </xdr:to>
    <xdr:sp macro="" textlink="">
      <xdr:nvSpPr>
        <xdr:cNvPr id="472" name="楕円 471"/>
        <xdr:cNvSpPr/>
      </xdr:nvSpPr>
      <xdr:spPr>
        <a:xfrm>
          <a:off x="13462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22312</xdr:rowOff>
    </xdr:from>
    <xdr:ext cx="762000" cy="259045"/>
    <xdr:sp macro="" textlink="">
      <xdr:nvSpPr>
        <xdr:cNvPr id="473" name="テキスト ボックス 472"/>
        <xdr:cNvSpPr txBox="1"/>
      </xdr:nvSpPr>
      <xdr:spPr>
        <a:xfrm>
          <a:off x="13131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類似団体内で著しく人口密度が低く、相対的に職員数が多くならざるを得ないことのほか、近年の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31750</xdr:rowOff>
    </xdr:to>
    <xdr:cxnSp macro="">
      <xdr:nvCxnSpPr>
        <xdr:cNvPr id="66" name="直線コネクタ 65"/>
        <xdr:cNvCxnSpPr/>
      </xdr:nvCxnSpPr>
      <xdr:spPr>
        <a:xfrm>
          <a:off x="3987800" y="65506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35560</xdr:rowOff>
    </xdr:to>
    <xdr:cxnSp macro="">
      <xdr:nvCxnSpPr>
        <xdr:cNvPr id="69" name="直線コネクタ 68"/>
        <xdr:cNvCxnSpPr/>
      </xdr:nvCxnSpPr>
      <xdr:spPr>
        <a:xfrm>
          <a:off x="3098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xdr:cNvCxnSpPr/>
      </xdr:nvCxnSpPr>
      <xdr:spPr>
        <a:xfrm>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xdr:cNvCxnSpPr/>
      </xdr:nvCxnSpPr>
      <xdr:spPr>
        <a:xfrm>
          <a:off x="1320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44704</xdr:rowOff>
    </xdr:from>
    <xdr:to>
      <xdr:col>82</xdr:col>
      <xdr:colOff>107950</xdr:colOff>
      <xdr:row>14</xdr:row>
      <xdr:rowOff>117856</xdr:rowOff>
    </xdr:to>
    <xdr:cxnSp macro="">
      <xdr:nvCxnSpPr>
        <xdr:cNvPr id="125" name="直線コネクタ 124"/>
        <xdr:cNvCxnSpPr/>
      </xdr:nvCxnSpPr>
      <xdr:spPr>
        <a:xfrm flipV="1">
          <a:off x="15671800" y="24450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94996</xdr:rowOff>
    </xdr:from>
    <xdr:to>
      <xdr:col>78</xdr:col>
      <xdr:colOff>69850</xdr:colOff>
      <xdr:row>14</xdr:row>
      <xdr:rowOff>117856</xdr:rowOff>
    </xdr:to>
    <xdr:cxnSp macro="">
      <xdr:nvCxnSpPr>
        <xdr:cNvPr id="128" name="直線コネクタ 127"/>
        <xdr:cNvCxnSpPr/>
      </xdr:nvCxnSpPr>
      <xdr:spPr>
        <a:xfrm>
          <a:off x="14782800" y="2495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94996</xdr:rowOff>
    </xdr:to>
    <xdr:cxnSp macro="">
      <xdr:nvCxnSpPr>
        <xdr:cNvPr id="131" name="直線コネクタ 130"/>
        <xdr:cNvCxnSpPr/>
      </xdr:nvCxnSpPr>
      <xdr:spPr>
        <a:xfrm>
          <a:off x="13893800" y="2458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67564</xdr:rowOff>
    </xdr:to>
    <xdr:cxnSp macro="">
      <xdr:nvCxnSpPr>
        <xdr:cNvPr id="134" name="直線コネクタ 133"/>
        <xdr:cNvCxnSpPr/>
      </xdr:nvCxnSpPr>
      <xdr:spPr>
        <a:xfrm flipV="1">
          <a:off x="13004800" y="2458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6" name="楕円 145"/>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7383</xdr:rowOff>
    </xdr:from>
    <xdr:ext cx="736600" cy="259045"/>
    <xdr:sp macro="" textlink="">
      <xdr:nvSpPr>
        <xdr:cNvPr id="147" name="テキスト ボックス 146"/>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44196</xdr:rowOff>
    </xdr:from>
    <xdr:to>
      <xdr:col>74</xdr:col>
      <xdr:colOff>31750</xdr:colOff>
      <xdr:row>14</xdr:row>
      <xdr:rowOff>145796</xdr:rowOff>
    </xdr:to>
    <xdr:sp macro="" textlink="">
      <xdr:nvSpPr>
        <xdr:cNvPr id="148" name="楕円 147"/>
        <xdr:cNvSpPr/>
      </xdr:nvSpPr>
      <xdr:spPr>
        <a:xfrm>
          <a:off x="14732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155973</xdr:rowOff>
    </xdr:from>
    <xdr:ext cx="762000" cy="259045"/>
    <xdr:sp macro="" textlink="">
      <xdr:nvSpPr>
        <xdr:cNvPr id="149" name="テキスト ボックス 148"/>
        <xdr:cNvSpPr txBox="1"/>
      </xdr:nvSpPr>
      <xdr:spPr>
        <a:xfrm>
          <a:off x="14401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xdr:rowOff>
    </xdr:from>
    <xdr:to>
      <xdr:col>65</xdr:col>
      <xdr:colOff>53975</xdr:colOff>
      <xdr:row>14</xdr:row>
      <xdr:rowOff>118364</xdr:rowOff>
    </xdr:to>
    <xdr:sp macro="" textlink="">
      <xdr:nvSpPr>
        <xdr:cNvPr id="152" name="楕円 151"/>
        <xdr:cNvSpPr/>
      </xdr:nvSpPr>
      <xdr:spPr>
        <a:xfrm>
          <a:off x="12954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128541</xdr:rowOff>
    </xdr:from>
    <xdr:ext cx="762000" cy="259045"/>
    <xdr:sp macro="" textlink="">
      <xdr:nvSpPr>
        <xdr:cNvPr id="153" name="テキスト ボックス 152"/>
        <xdr:cNvSpPr txBox="1"/>
      </xdr:nvSpPr>
      <xdr:spPr>
        <a:xfrm>
          <a:off x="12623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公債費や人件費の割合が高いことから、類似団体と比較すると、数値は低い水準を維持しており、今後も、社会情勢の変化や市としての役割を踏まえ、適正な執行に努めていく。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6" name="直線コネクタ 185"/>
        <xdr:cNvCxnSpPr/>
      </xdr:nvCxnSpPr>
      <xdr:spPr>
        <a:xfrm flipV="1">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165100</xdr:rowOff>
    </xdr:to>
    <xdr:cxnSp macro="">
      <xdr:nvCxnSpPr>
        <xdr:cNvPr id="189" name="直線コネクタ 188"/>
        <xdr:cNvCxnSpPr/>
      </xdr:nvCxnSpPr>
      <xdr:spPr>
        <a:xfrm>
          <a:off x="3098800" y="9156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107950</xdr:rowOff>
    </xdr:to>
    <xdr:cxnSp macro="">
      <xdr:nvCxnSpPr>
        <xdr:cNvPr id="192" name="直線コネクタ 191"/>
        <xdr:cNvCxnSpPr/>
      </xdr:nvCxnSpPr>
      <xdr:spPr>
        <a:xfrm flipV="1">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107950</xdr:rowOff>
    </xdr:to>
    <xdr:cxnSp macro="">
      <xdr:nvCxnSpPr>
        <xdr:cNvPr id="195" name="直線コネクタ 194"/>
        <xdr:cNvCxnSpPr/>
      </xdr:nvCxnSpPr>
      <xdr:spPr>
        <a:xfrm>
          <a:off x="1320800" y="904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9" name="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0" name="テキスト ボックス 20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公債費や人件費の割合が高いことに加え、基準内の繰出を原則とし、特別会計の健全化に取り組んできたことから、類似団体平均を下回る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今後も繰出金等の縮減に努めていく。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0</xdr:rowOff>
    </xdr:to>
    <xdr:cxnSp macro="">
      <xdr:nvCxnSpPr>
        <xdr:cNvPr id="247" name="直線コネクタ 246"/>
        <xdr:cNvCxnSpPr/>
      </xdr:nvCxnSpPr>
      <xdr:spPr>
        <a:xfrm>
          <a:off x="15671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0</xdr:rowOff>
    </xdr:to>
    <xdr:cxnSp macro="">
      <xdr:nvCxnSpPr>
        <xdr:cNvPr id="250" name="直線コネクタ 249"/>
        <xdr:cNvCxnSpPr/>
      </xdr:nvCxnSpPr>
      <xdr:spPr>
        <a:xfrm>
          <a:off x="14782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50800</xdr:rowOff>
    </xdr:to>
    <xdr:cxnSp macro="">
      <xdr:nvCxnSpPr>
        <xdr:cNvPr id="253" name="直線コネクタ 252"/>
        <xdr:cNvCxnSpPr/>
      </xdr:nvCxnSpPr>
      <xdr:spPr>
        <a:xfrm flipV="1">
          <a:off x="13893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63500</xdr:rowOff>
    </xdr:to>
    <xdr:cxnSp macro="">
      <xdr:nvCxnSpPr>
        <xdr:cNvPr id="256" name="直線コネクタ 255"/>
        <xdr:cNvCxnSpPr/>
      </xdr:nvCxnSpPr>
      <xdr:spPr>
        <a:xfrm flipV="1">
          <a:off x="13004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68" name="楕円 267"/>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69" name="テキスト ボックス 268"/>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1" name="テキスト ボックス 27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3" name="テキスト ボックス 272"/>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4" name="楕円 273"/>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5" name="テキスト ボックス 274"/>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公債費や人件費の割合が高いことに加え、補助金見直し基準に基づき、適正な執行に努めてきたことから、類似団体平均を下回る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36</xdr:row>
      <xdr:rowOff>12700</xdr:rowOff>
    </xdr:to>
    <xdr:cxnSp macro="">
      <xdr:nvCxnSpPr>
        <xdr:cNvPr id="310" name="直線コネクタ 309"/>
        <xdr:cNvCxnSpPr/>
      </xdr:nvCxnSpPr>
      <xdr:spPr>
        <a:xfrm flipV="1">
          <a:off x="15671800" y="6086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110672</xdr:rowOff>
    </xdr:to>
    <xdr:cxnSp macro="">
      <xdr:nvCxnSpPr>
        <xdr:cNvPr id="313" name="直線コネクタ 312"/>
        <xdr:cNvCxnSpPr/>
      </xdr:nvCxnSpPr>
      <xdr:spPr>
        <a:xfrm flipV="1">
          <a:off x="14782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36</xdr:row>
      <xdr:rowOff>110672</xdr:rowOff>
    </xdr:to>
    <xdr:cxnSp macro="">
      <xdr:nvCxnSpPr>
        <xdr:cNvPr id="316" name="直線コネクタ 315"/>
        <xdr:cNvCxnSpPr/>
      </xdr:nvCxnSpPr>
      <xdr:spPr>
        <a:xfrm>
          <a:off x="13893800" y="60978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97064</xdr:rowOff>
    </xdr:from>
    <xdr:to>
      <xdr:col>69</xdr:col>
      <xdr:colOff>92075</xdr:colOff>
      <xdr:row>35</xdr:row>
      <xdr:rowOff>118836</xdr:rowOff>
    </xdr:to>
    <xdr:cxnSp macro="">
      <xdr:nvCxnSpPr>
        <xdr:cNvPr id="319" name="直線コネクタ 318"/>
        <xdr:cNvCxnSpPr/>
      </xdr:nvCxnSpPr>
      <xdr:spPr>
        <a:xfrm flipV="1">
          <a:off x="13004800" y="6097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2" name="テキスト ボックス 33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3" name="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46264</xdr:rowOff>
    </xdr:from>
    <xdr:to>
      <xdr:col>69</xdr:col>
      <xdr:colOff>142875</xdr:colOff>
      <xdr:row>35</xdr:row>
      <xdr:rowOff>147864</xdr:rowOff>
    </xdr:to>
    <xdr:sp macro="" textlink="">
      <xdr:nvSpPr>
        <xdr:cNvPr id="335" name="楕円 334"/>
        <xdr:cNvSpPr/>
      </xdr:nvSpPr>
      <xdr:spPr>
        <a:xfrm>
          <a:off x="13843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158041</xdr:rowOff>
    </xdr:from>
    <xdr:ext cx="762000" cy="259045"/>
    <xdr:sp macro="" textlink="">
      <xdr:nvSpPr>
        <xdr:cNvPr id="336" name="テキスト ボックス 335"/>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7" name="楕円 336"/>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38" name="テキスト ボックス 337"/>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年度の合併以降、合併特例債を活用した事業を多数行っていること、近年、大型の整備事業が集中したこと等により、類似団体平均を上回る</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153670</xdr:rowOff>
    </xdr:to>
    <xdr:cxnSp macro="">
      <xdr:nvCxnSpPr>
        <xdr:cNvPr id="371" name="直線コネクタ 370"/>
        <xdr:cNvCxnSpPr/>
      </xdr:nvCxnSpPr>
      <xdr:spPr>
        <a:xfrm flipV="1">
          <a:off x="3987800" y="1368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79</xdr:row>
      <xdr:rowOff>153670</xdr:rowOff>
    </xdr:to>
    <xdr:cxnSp macro="">
      <xdr:nvCxnSpPr>
        <xdr:cNvPr id="374" name="直線コネクタ 373"/>
        <xdr:cNvCxnSpPr/>
      </xdr:nvCxnSpPr>
      <xdr:spPr>
        <a:xfrm>
          <a:off x="3098800" y="1366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77470</xdr:rowOff>
    </xdr:from>
    <xdr:to>
      <xdr:col>15</xdr:col>
      <xdr:colOff>98425</xdr:colOff>
      <xdr:row>79</xdr:row>
      <xdr:rowOff>115570</xdr:rowOff>
    </xdr:to>
    <xdr:cxnSp macro="">
      <xdr:nvCxnSpPr>
        <xdr:cNvPr id="377" name="直線コネクタ 376"/>
        <xdr:cNvCxnSpPr/>
      </xdr:nvCxnSpPr>
      <xdr:spPr>
        <a:xfrm>
          <a:off x="2209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77470</xdr:rowOff>
    </xdr:to>
    <xdr:cxnSp macro="">
      <xdr:nvCxnSpPr>
        <xdr:cNvPr id="380" name="直線コネクタ 379"/>
        <xdr:cNvCxnSpPr/>
      </xdr:nvCxnSpPr>
      <xdr:spPr>
        <a:xfrm>
          <a:off x="1320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0" name="楕円 389"/>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1"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392" name="楕円 391"/>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17797</xdr:rowOff>
    </xdr:from>
    <xdr:ext cx="736600" cy="259045"/>
    <xdr:sp macro="" textlink="">
      <xdr:nvSpPr>
        <xdr:cNvPr id="393" name="テキスト ボックス 392"/>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4" name="楕円 393"/>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5" name="テキスト ボックス 394"/>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26670</xdr:rowOff>
    </xdr:from>
    <xdr:to>
      <xdr:col>11</xdr:col>
      <xdr:colOff>60325</xdr:colOff>
      <xdr:row>79</xdr:row>
      <xdr:rowOff>128270</xdr:rowOff>
    </xdr:to>
    <xdr:sp macro="" textlink="">
      <xdr:nvSpPr>
        <xdr:cNvPr id="396" name="楕円 395"/>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113047</xdr:rowOff>
    </xdr:from>
    <xdr:ext cx="762000" cy="259045"/>
    <xdr:sp macro="" textlink="">
      <xdr:nvSpPr>
        <xdr:cNvPr id="397" name="テキスト ボックス 396"/>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8" name="楕円 397"/>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9" name="テキスト ボックス 398"/>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公債費の割合が類似団体と比較して著しく高いことから、類似団体平均と比較して下回っているが、今後も引き続き適正な執行と人件費の削減、内部経費の縮減などに努めていく。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142240</xdr:rowOff>
    </xdr:from>
    <xdr:to>
      <xdr:col>82</xdr:col>
      <xdr:colOff>107950</xdr:colOff>
      <xdr:row>75</xdr:row>
      <xdr:rowOff>1270</xdr:rowOff>
    </xdr:to>
    <xdr:cxnSp macro="">
      <xdr:nvCxnSpPr>
        <xdr:cNvPr id="432" name="直線コネクタ 431"/>
        <xdr:cNvCxnSpPr/>
      </xdr:nvCxnSpPr>
      <xdr:spPr>
        <a:xfrm flipV="1">
          <a:off x="15671800" y="12829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1270</xdr:rowOff>
    </xdr:to>
    <xdr:cxnSp macro="">
      <xdr:nvCxnSpPr>
        <xdr:cNvPr id="435" name="直線コネクタ 434"/>
        <xdr:cNvCxnSpPr/>
      </xdr:nvCxnSpPr>
      <xdr:spPr>
        <a:xfrm>
          <a:off x="14782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66040</xdr:rowOff>
    </xdr:to>
    <xdr:cxnSp macro="">
      <xdr:nvCxnSpPr>
        <xdr:cNvPr id="438" name="直線コネクタ 437"/>
        <xdr:cNvCxnSpPr/>
      </xdr:nvCxnSpPr>
      <xdr:spPr>
        <a:xfrm>
          <a:off x="13893800" y="12608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92710</xdr:rowOff>
    </xdr:to>
    <xdr:cxnSp macro="">
      <xdr:nvCxnSpPr>
        <xdr:cNvPr id="441" name="直線コネクタ 440"/>
        <xdr:cNvCxnSpPr/>
      </xdr:nvCxnSpPr>
      <xdr:spPr>
        <a:xfrm>
          <a:off x="13004800" y="12547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1" name="楕円 450"/>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2" name="公債費以外該当値テキスト"/>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3" name="楕円 45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4" name="テキスト ボックス 45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5" name="楕円 454"/>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6" name="テキスト ボックス 455"/>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57" name="楕円 456"/>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58" name="テキスト ボックス 457"/>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59" name="楕円 458"/>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60" name="テキスト ボックス 459"/>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110205</xdr:rowOff>
    </xdr:from>
    <xdr:to>
      <xdr:col>29</xdr:col>
      <xdr:colOff>127000</xdr:colOff>
      <xdr:row>13</xdr:row>
      <xdr:rowOff>30150</xdr:rowOff>
    </xdr:to>
    <xdr:cxnSp macro="">
      <xdr:nvCxnSpPr>
        <xdr:cNvPr id="48" name="直線コネクタ 47"/>
        <xdr:cNvCxnSpPr/>
      </xdr:nvCxnSpPr>
      <xdr:spPr bwMode="auto">
        <a:xfrm flipV="1">
          <a:off x="5003800" y="2215230"/>
          <a:ext cx="6477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30150</xdr:rowOff>
    </xdr:from>
    <xdr:to>
      <xdr:col>26</xdr:col>
      <xdr:colOff>50800</xdr:colOff>
      <xdr:row>13</xdr:row>
      <xdr:rowOff>69835</xdr:rowOff>
    </xdr:to>
    <xdr:cxnSp macro="">
      <xdr:nvCxnSpPr>
        <xdr:cNvPr id="51" name="直線コネクタ 50"/>
        <xdr:cNvCxnSpPr/>
      </xdr:nvCxnSpPr>
      <xdr:spPr bwMode="auto">
        <a:xfrm flipV="1">
          <a:off x="4305300" y="2306625"/>
          <a:ext cx="698500" cy="3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69835</xdr:rowOff>
    </xdr:from>
    <xdr:to>
      <xdr:col>22</xdr:col>
      <xdr:colOff>114300</xdr:colOff>
      <xdr:row>13</xdr:row>
      <xdr:rowOff>142667</xdr:rowOff>
    </xdr:to>
    <xdr:cxnSp macro="">
      <xdr:nvCxnSpPr>
        <xdr:cNvPr id="54" name="直線コネクタ 53"/>
        <xdr:cNvCxnSpPr/>
      </xdr:nvCxnSpPr>
      <xdr:spPr bwMode="auto">
        <a:xfrm flipV="1">
          <a:off x="3606800" y="2346310"/>
          <a:ext cx="6985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142667</xdr:rowOff>
    </xdr:from>
    <xdr:to>
      <xdr:col>18</xdr:col>
      <xdr:colOff>177800</xdr:colOff>
      <xdr:row>13</xdr:row>
      <xdr:rowOff>162418</xdr:rowOff>
    </xdr:to>
    <xdr:cxnSp macro="">
      <xdr:nvCxnSpPr>
        <xdr:cNvPr id="57" name="直線コネクタ 56"/>
        <xdr:cNvCxnSpPr/>
      </xdr:nvCxnSpPr>
      <xdr:spPr bwMode="auto">
        <a:xfrm flipV="1">
          <a:off x="2908300" y="2419142"/>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59405</xdr:rowOff>
    </xdr:from>
    <xdr:to>
      <xdr:col>29</xdr:col>
      <xdr:colOff>177800</xdr:colOff>
      <xdr:row>12</xdr:row>
      <xdr:rowOff>161005</xdr:rowOff>
    </xdr:to>
    <xdr:sp macro="" textlink="">
      <xdr:nvSpPr>
        <xdr:cNvPr id="67" name="楕円 66"/>
        <xdr:cNvSpPr/>
      </xdr:nvSpPr>
      <xdr:spPr bwMode="auto">
        <a:xfrm>
          <a:off x="5600700" y="216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75932</xdr:rowOff>
    </xdr:from>
    <xdr:ext cx="762000" cy="259045"/>
    <xdr:sp macro="" textlink="">
      <xdr:nvSpPr>
        <xdr:cNvPr id="68" name="人口1人当たり決算額の推移該当値テキスト130"/>
        <xdr:cNvSpPr txBox="1"/>
      </xdr:nvSpPr>
      <xdr:spPr>
        <a:xfrm>
          <a:off x="5740400" y="200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150800</xdr:rowOff>
    </xdr:from>
    <xdr:to>
      <xdr:col>26</xdr:col>
      <xdr:colOff>101600</xdr:colOff>
      <xdr:row>13</xdr:row>
      <xdr:rowOff>80950</xdr:rowOff>
    </xdr:to>
    <xdr:sp macro="" textlink="">
      <xdr:nvSpPr>
        <xdr:cNvPr id="69" name="楕円 68"/>
        <xdr:cNvSpPr/>
      </xdr:nvSpPr>
      <xdr:spPr bwMode="auto">
        <a:xfrm>
          <a:off x="4953000" y="225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91127</xdr:rowOff>
    </xdr:from>
    <xdr:ext cx="736600" cy="259045"/>
    <xdr:sp macro="" textlink="">
      <xdr:nvSpPr>
        <xdr:cNvPr id="70" name="テキスト ボックス 69"/>
        <xdr:cNvSpPr txBox="1"/>
      </xdr:nvSpPr>
      <xdr:spPr>
        <a:xfrm>
          <a:off x="4622800" y="20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19035</xdr:rowOff>
    </xdr:from>
    <xdr:to>
      <xdr:col>22</xdr:col>
      <xdr:colOff>165100</xdr:colOff>
      <xdr:row>13</xdr:row>
      <xdr:rowOff>120635</xdr:rowOff>
    </xdr:to>
    <xdr:sp macro="" textlink="">
      <xdr:nvSpPr>
        <xdr:cNvPr id="71" name="楕円 70"/>
        <xdr:cNvSpPr/>
      </xdr:nvSpPr>
      <xdr:spPr bwMode="auto">
        <a:xfrm>
          <a:off x="4254500" y="229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130812</xdr:rowOff>
    </xdr:from>
    <xdr:ext cx="762000" cy="259045"/>
    <xdr:sp macro="" textlink="">
      <xdr:nvSpPr>
        <xdr:cNvPr id="72" name="テキスト ボックス 71"/>
        <xdr:cNvSpPr txBox="1"/>
      </xdr:nvSpPr>
      <xdr:spPr>
        <a:xfrm>
          <a:off x="3924300" y="20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91867</xdr:rowOff>
    </xdr:from>
    <xdr:to>
      <xdr:col>19</xdr:col>
      <xdr:colOff>38100</xdr:colOff>
      <xdr:row>14</xdr:row>
      <xdr:rowOff>22017</xdr:rowOff>
    </xdr:to>
    <xdr:sp macro="" textlink="">
      <xdr:nvSpPr>
        <xdr:cNvPr id="73" name="楕円 72"/>
        <xdr:cNvSpPr/>
      </xdr:nvSpPr>
      <xdr:spPr bwMode="auto">
        <a:xfrm>
          <a:off x="3556000" y="236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32194</xdr:rowOff>
    </xdr:from>
    <xdr:ext cx="762000" cy="259045"/>
    <xdr:sp macro="" textlink="">
      <xdr:nvSpPr>
        <xdr:cNvPr id="74" name="テキスト ボックス 73"/>
        <xdr:cNvSpPr txBox="1"/>
      </xdr:nvSpPr>
      <xdr:spPr>
        <a:xfrm>
          <a:off x="3225800" y="213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111618</xdr:rowOff>
    </xdr:from>
    <xdr:to>
      <xdr:col>15</xdr:col>
      <xdr:colOff>101600</xdr:colOff>
      <xdr:row>14</xdr:row>
      <xdr:rowOff>41768</xdr:rowOff>
    </xdr:to>
    <xdr:sp macro="" textlink="">
      <xdr:nvSpPr>
        <xdr:cNvPr id="75" name="楕円 74"/>
        <xdr:cNvSpPr/>
      </xdr:nvSpPr>
      <xdr:spPr bwMode="auto">
        <a:xfrm>
          <a:off x="2857500" y="238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51945</xdr:rowOff>
    </xdr:from>
    <xdr:ext cx="762000" cy="259045"/>
    <xdr:sp macro="" textlink="">
      <xdr:nvSpPr>
        <xdr:cNvPr id="76" name="テキスト ボックス 75"/>
        <xdr:cNvSpPr txBox="1"/>
      </xdr:nvSpPr>
      <xdr:spPr>
        <a:xfrm>
          <a:off x="2527300" y="215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140488</xdr:rowOff>
    </xdr:from>
    <xdr:to>
      <xdr:col>29</xdr:col>
      <xdr:colOff>127000</xdr:colOff>
      <xdr:row>35</xdr:row>
      <xdr:rowOff>152489</xdr:rowOff>
    </xdr:to>
    <xdr:cxnSp macro="">
      <xdr:nvCxnSpPr>
        <xdr:cNvPr id="109" name="直線コネクタ 108"/>
        <xdr:cNvCxnSpPr/>
      </xdr:nvCxnSpPr>
      <xdr:spPr bwMode="auto">
        <a:xfrm>
          <a:off x="5003800" y="6750838"/>
          <a:ext cx="6477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140488</xdr:rowOff>
    </xdr:from>
    <xdr:to>
      <xdr:col>26</xdr:col>
      <xdr:colOff>50800</xdr:colOff>
      <xdr:row>35</xdr:row>
      <xdr:rowOff>164376</xdr:rowOff>
    </xdr:to>
    <xdr:cxnSp macro="">
      <xdr:nvCxnSpPr>
        <xdr:cNvPr id="112" name="直線コネクタ 111"/>
        <xdr:cNvCxnSpPr/>
      </xdr:nvCxnSpPr>
      <xdr:spPr bwMode="auto">
        <a:xfrm flipV="1">
          <a:off x="4305300" y="6750838"/>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164376</xdr:rowOff>
    </xdr:from>
    <xdr:to>
      <xdr:col>22</xdr:col>
      <xdr:colOff>114300</xdr:colOff>
      <xdr:row>35</xdr:row>
      <xdr:rowOff>234214</xdr:rowOff>
    </xdr:to>
    <xdr:cxnSp macro="">
      <xdr:nvCxnSpPr>
        <xdr:cNvPr id="115" name="直線コネクタ 114"/>
        <xdr:cNvCxnSpPr/>
      </xdr:nvCxnSpPr>
      <xdr:spPr bwMode="auto">
        <a:xfrm flipV="1">
          <a:off x="3606800" y="6774726"/>
          <a:ext cx="6985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234214</xdr:rowOff>
    </xdr:from>
    <xdr:to>
      <xdr:col>18</xdr:col>
      <xdr:colOff>177800</xdr:colOff>
      <xdr:row>35</xdr:row>
      <xdr:rowOff>251358</xdr:rowOff>
    </xdr:to>
    <xdr:cxnSp macro="">
      <xdr:nvCxnSpPr>
        <xdr:cNvPr id="118" name="直線コネクタ 117"/>
        <xdr:cNvCxnSpPr/>
      </xdr:nvCxnSpPr>
      <xdr:spPr bwMode="auto">
        <a:xfrm flipV="1">
          <a:off x="2908300" y="6844564"/>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101689</xdr:rowOff>
    </xdr:from>
    <xdr:to>
      <xdr:col>29</xdr:col>
      <xdr:colOff>177800</xdr:colOff>
      <xdr:row>35</xdr:row>
      <xdr:rowOff>203289</xdr:rowOff>
    </xdr:to>
    <xdr:sp macro="" textlink="">
      <xdr:nvSpPr>
        <xdr:cNvPr id="128" name="楕円 127"/>
        <xdr:cNvSpPr/>
      </xdr:nvSpPr>
      <xdr:spPr bwMode="auto">
        <a:xfrm>
          <a:off x="5600700" y="671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289666</xdr:rowOff>
    </xdr:from>
    <xdr:ext cx="762000" cy="259045"/>
    <xdr:sp macro="" textlink="">
      <xdr:nvSpPr>
        <xdr:cNvPr id="129" name="人口1人当たり決算額の推移該当値テキスト445"/>
        <xdr:cNvSpPr txBox="1"/>
      </xdr:nvSpPr>
      <xdr:spPr>
        <a:xfrm>
          <a:off x="5740400" y="65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89688</xdr:rowOff>
    </xdr:from>
    <xdr:to>
      <xdr:col>26</xdr:col>
      <xdr:colOff>101600</xdr:colOff>
      <xdr:row>35</xdr:row>
      <xdr:rowOff>191288</xdr:rowOff>
    </xdr:to>
    <xdr:sp macro="" textlink="">
      <xdr:nvSpPr>
        <xdr:cNvPr id="130" name="楕円 129"/>
        <xdr:cNvSpPr/>
      </xdr:nvSpPr>
      <xdr:spPr bwMode="auto">
        <a:xfrm>
          <a:off x="4953000" y="670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201465</xdr:rowOff>
    </xdr:from>
    <xdr:ext cx="736600" cy="259045"/>
    <xdr:sp macro="" textlink="">
      <xdr:nvSpPr>
        <xdr:cNvPr id="131" name="テキスト ボックス 130"/>
        <xdr:cNvSpPr txBox="1"/>
      </xdr:nvSpPr>
      <xdr:spPr>
        <a:xfrm>
          <a:off x="4622800" y="6468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113576</xdr:rowOff>
    </xdr:from>
    <xdr:to>
      <xdr:col>22</xdr:col>
      <xdr:colOff>165100</xdr:colOff>
      <xdr:row>35</xdr:row>
      <xdr:rowOff>215176</xdr:rowOff>
    </xdr:to>
    <xdr:sp macro="" textlink="">
      <xdr:nvSpPr>
        <xdr:cNvPr id="132" name="楕円 131"/>
        <xdr:cNvSpPr/>
      </xdr:nvSpPr>
      <xdr:spPr bwMode="auto">
        <a:xfrm>
          <a:off x="42545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225353</xdr:rowOff>
    </xdr:from>
    <xdr:ext cx="762000" cy="259045"/>
    <xdr:sp macro="" textlink="">
      <xdr:nvSpPr>
        <xdr:cNvPr id="133" name="テキスト ボックス 132"/>
        <xdr:cNvSpPr txBox="1"/>
      </xdr:nvSpPr>
      <xdr:spPr>
        <a:xfrm>
          <a:off x="3924300" y="64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183414</xdr:rowOff>
    </xdr:from>
    <xdr:to>
      <xdr:col>19</xdr:col>
      <xdr:colOff>38100</xdr:colOff>
      <xdr:row>35</xdr:row>
      <xdr:rowOff>285014</xdr:rowOff>
    </xdr:to>
    <xdr:sp macro="" textlink="">
      <xdr:nvSpPr>
        <xdr:cNvPr id="134" name="楕円 133"/>
        <xdr:cNvSpPr/>
      </xdr:nvSpPr>
      <xdr:spPr bwMode="auto">
        <a:xfrm>
          <a:off x="35560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295191</xdr:rowOff>
    </xdr:from>
    <xdr:ext cx="762000" cy="259045"/>
    <xdr:sp macro="" textlink="">
      <xdr:nvSpPr>
        <xdr:cNvPr id="135" name="テキスト ボックス 134"/>
        <xdr:cNvSpPr txBox="1"/>
      </xdr:nvSpPr>
      <xdr:spPr>
        <a:xfrm>
          <a:off x="3225800" y="65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200558</xdr:rowOff>
    </xdr:from>
    <xdr:to>
      <xdr:col>15</xdr:col>
      <xdr:colOff>101600</xdr:colOff>
      <xdr:row>35</xdr:row>
      <xdr:rowOff>302158</xdr:rowOff>
    </xdr:to>
    <xdr:sp macro="" textlink="">
      <xdr:nvSpPr>
        <xdr:cNvPr id="136" name="楕円 135"/>
        <xdr:cNvSpPr/>
      </xdr:nvSpPr>
      <xdr:spPr bwMode="auto">
        <a:xfrm>
          <a:off x="28575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312335</xdr:rowOff>
    </xdr:from>
    <xdr:ext cx="762000" cy="259045"/>
    <xdr:sp macro="" textlink="">
      <xdr:nvSpPr>
        <xdr:cNvPr id="137" name="テキスト ボックス 136"/>
        <xdr:cNvSpPr txBox="1"/>
      </xdr:nvSpPr>
      <xdr:spPr>
        <a:xfrm>
          <a:off x="2527300" y="65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170752</xdr:rowOff>
    </xdr:from>
    <xdr:to>
      <xdr:col>24</xdr:col>
      <xdr:colOff>63500</xdr:colOff>
      <xdr:row>32</xdr:row>
      <xdr:rowOff>50508</xdr:rowOff>
    </xdr:to>
    <xdr:cxnSp macro="">
      <xdr:nvCxnSpPr>
        <xdr:cNvPr id="61" name="直線コネクタ 60"/>
        <xdr:cNvCxnSpPr/>
      </xdr:nvCxnSpPr>
      <xdr:spPr>
        <a:xfrm flipV="1">
          <a:off x="3797300" y="5314252"/>
          <a:ext cx="8382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50508</xdr:rowOff>
    </xdr:from>
    <xdr:to>
      <xdr:col>19</xdr:col>
      <xdr:colOff>177800</xdr:colOff>
      <xdr:row>32</xdr:row>
      <xdr:rowOff>66662</xdr:rowOff>
    </xdr:to>
    <xdr:cxnSp macro="">
      <xdr:nvCxnSpPr>
        <xdr:cNvPr id="64" name="直線コネクタ 63"/>
        <xdr:cNvCxnSpPr/>
      </xdr:nvCxnSpPr>
      <xdr:spPr>
        <a:xfrm flipV="1">
          <a:off x="2908300" y="5536908"/>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66662</xdr:rowOff>
    </xdr:from>
    <xdr:to>
      <xdr:col>15</xdr:col>
      <xdr:colOff>50800</xdr:colOff>
      <xdr:row>32</xdr:row>
      <xdr:rowOff>135547</xdr:rowOff>
    </xdr:to>
    <xdr:cxnSp macro="">
      <xdr:nvCxnSpPr>
        <xdr:cNvPr id="67" name="直線コネクタ 66"/>
        <xdr:cNvCxnSpPr/>
      </xdr:nvCxnSpPr>
      <xdr:spPr>
        <a:xfrm flipV="1">
          <a:off x="2019300" y="5553062"/>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135547</xdr:rowOff>
    </xdr:from>
    <xdr:to>
      <xdr:col>10</xdr:col>
      <xdr:colOff>114300</xdr:colOff>
      <xdr:row>33</xdr:row>
      <xdr:rowOff>25781</xdr:rowOff>
    </xdr:to>
    <xdr:cxnSp macro="">
      <xdr:nvCxnSpPr>
        <xdr:cNvPr id="70" name="直線コネクタ 69"/>
        <xdr:cNvCxnSpPr/>
      </xdr:nvCxnSpPr>
      <xdr:spPr>
        <a:xfrm flipV="1">
          <a:off x="1130300" y="5621947"/>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119952</xdr:rowOff>
    </xdr:from>
    <xdr:to>
      <xdr:col>24</xdr:col>
      <xdr:colOff>114300</xdr:colOff>
      <xdr:row>31</xdr:row>
      <xdr:rowOff>50102</xdr:rowOff>
    </xdr:to>
    <xdr:sp macro="" textlink="">
      <xdr:nvSpPr>
        <xdr:cNvPr id="80" name="楕円 79"/>
        <xdr:cNvSpPr/>
      </xdr:nvSpPr>
      <xdr:spPr>
        <a:xfrm>
          <a:off x="4584700" y="52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142829</xdr:rowOff>
    </xdr:from>
    <xdr:ext cx="534377" cy="259045"/>
    <xdr:sp macro="" textlink="">
      <xdr:nvSpPr>
        <xdr:cNvPr id="81" name="人件費該当値テキスト"/>
        <xdr:cNvSpPr txBox="1"/>
      </xdr:nvSpPr>
      <xdr:spPr>
        <a:xfrm>
          <a:off x="4686300" y="511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171158</xdr:rowOff>
    </xdr:from>
    <xdr:to>
      <xdr:col>20</xdr:col>
      <xdr:colOff>38100</xdr:colOff>
      <xdr:row>32</xdr:row>
      <xdr:rowOff>101308</xdr:rowOff>
    </xdr:to>
    <xdr:sp macro="" textlink="">
      <xdr:nvSpPr>
        <xdr:cNvPr id="82" name="楕円 81"/>
        <xdr:cNvSpPr/>
      </xdr:nvSpPr>
      <xdr:spPr>
        <a:xfrm>
          <a:off x="37465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117835</xdr:rowOff>
    </xdr:from>
    <xdr:ext cx="534377" cy="259045"/>
    <xdr:sp macro="" textlink="">
      <xdr:nvSpPr>
        <xdr:cNvPr id="83" name="テキスト ボックス 82"/>
        <xdr:cNvSpPr txBox="1"/>
      </xdr:nvSpPr>
      <xdr:spPr>
        <a:xfrm>
          <a:off x="3530111" y="5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15862</xdr:rowOff>
    </xdr:from>
    <xdr:to>
      <xdr:col>15</xdr:col>
      <xdr:colOff>101600</xdr:colOff>
      <xdr:row>32</xdr:row>
      <xdr:rowOff>117462</xdr:rowOff>
    </xdr:to>
    <xdr:sp macro="" textlink="">
      <xdr:nvSpPr>
        <xdr:cNvPr id="84" name="楕円 83"/>
        <xdr:cNvSpPr/>
      </xdr:nvSpPr>
      <xdr:spPr>
        <a:xfrm>
          <a:off x="2857500" y="55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133989</xdr:rowOff>
    </xdr:from>
    <xdr:ext cx="534377" cy="259045"/>
    <xdr:sp macro="" textlink="">
      <xdr:nvSpPr>
        <xdr:cNvPr id="85" name="テキスト ボックス 84"/>
        <xdr:cNvSpPr txBox="1"/>
      </xdr:nvSpPr>
      <xdr:spPr>
        <a:xfrm>
          <a:off x="2641111" y="52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84747</xdr:rowOff>
    </xdr:from>
    <xdr:to>
      <xdr:col>10</xdr:col>
      <xdr:colOff>165100</xdr:colOff>
      <xdr:row>33</xdr:row>
      <xdr:rowOff>14897</xdr:rowOff>
    </xdr:to>
    <xdr:sp macro="" textlink="">
      <xdr:nvSpPr>
        <xdr:cNvPr id="86" name="楕円 85"/>
        <xdr:cNvSpPr/>
      </xdr:nvSpPr>
      <xdr:spPr>
        <a:xfrm>
          <a:off x="1968500" y="5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31424</xdr:rowOff>
    </xdr:from>
    <xdr:ext cx="534377" cy="259045"/>
    <xdr:sp macro="" textlink="">
      <xdr:nvSpPr>
        <xdr:cNvPr id="87" name="テキスト ボックス 86"/>
        <xdr:cNvSpPr txBox="1"/>
      </xdr:nvSpPr>
      <xdr:spPr>
        <a:xfrm>
          <a:off x="1752111" y="53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146431</xdr:rowOff>
    </xdr:from>
    <xdr:to>
      <xdr:col>6</xdr:col>
      <xdr:colOff>38100</xdr:colOff>
      <xdr:row>33</xdr:row>
      <xdr:rowOff>76581</xdr:rowOff>
    </xdr:to>
    <xdr:sp macro="" textlink="">
      <xdr:nvSpPr>
        <xdr:cNvPr id="88" name="楕円 87"/>
        <xdr:cNvSpPr/>
      </xdr:nvSpPr>
      <xdr:spPr>
        <a:xfrm>
          <a:off x="1079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93108</xdr:rowOff>
    </xdr:from>
    <xdr:ext cx="534377" cy="259045"/>
    <xdr:sp macro="" textlink="">
      <xdr:nvSpPr>
        <xdr:cNvPr id="89" name="テキスト ボックス 88"/>
        <xdr:cNvSpPr txBox="1"/>
      </xdr:nvSpPr>
      <xdr:spPr>
        <a:xfrm>
          <a:off x="863111" y="54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106683</xdr:rowOff>
    </xdr:from>
    <xdr:to>
      <xdr:col>24</xdr:col>
      <xdr:colOff>63500</xdr:colOff>
      <xdr:row>56</xdr:row>
      <xdr:rowOff>13562</xdr:rowOff>
    </xdr:to>
    <xdr:cxnSp macro="">
      <xdr:nvCxnSpPr>
        <xdr:cNvPr id="121" name="直線コネクタ 120"/>
        <xdr:cNvCxnSpPr/>
      </xdr:nvCxnSpPr>
      <xdr:spPr>
        <a:xfrm>
          <a:off x="3797300" y="9536433"/>
          <a:ext cx="838200" cy="7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106683</xdr:rowOff>
    </xdr:from>
    <xdr:to>
      <xdr:col>19</xdr:col>
      <xdr:colOff>177800</xdr:colOff>
      <xdr:row>56</xdr:row>
      <xdr:rowOff>27327</xdr:rowOff>
    </xdr:to>
    <xdr:cxnSp macro="">
      <xdr:nvCxnSpPr>
        <xdr:cNvPr id="124" name="直線コネクタ 123"/>
        <xdr:cNvCxnSpPr/>
      </xdr:nvCxnSpPr>
      <xdr:spPr>
        <a:xfrm flipV="1">
          <a:off x="2908300" y="9536433"/>
          <a:ext cx="889000" cy="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27327</xdr:rowOff>
    </xdr:from>
    <xdr:to>
      <xdr:col>15</xdr:col>
      <xdr:colOff>50800</xdr:colOff>
      <xdr:row>56</xdr:row>
      <xdr:rowOff>41010</xdr:rowOff>
    </xdr:to>
    <xdr:cxnSp macro="">
      <xdr:nvCxnSpPr>
        <xdr:cNvPr id="127" name="直線コネクタ 126"/>
        <xdr:cNvCxnSpPr/>
      </xdr:nvCxnSpPr>
      <xdr:spPr>
        <a:xfrm flipV="1">
          <a:off x="2019300" y="962852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41010</xdr:rowOff>
    </xdr:from>
    <xdr:to>
      <xdr:col>10</xdr:col>
      <xdr:colOff>114300</xdr:colOff>
      <xdr:row>56</xdr:row>
      <xdr:rowOff>50677</xdr:rowOff>
    </xdr:to>
    <xdr:cxnSp macro="">
      <xdr:nvCxnSpPr>
        <xdr:cNvPr id="130" name="直線コネクタ 129"/>
        <xdr:cNvCxnSpPr/>
      </xdr:nvCxnSpPr>
      <xdr:spPr>
        <a:xfrm flipV="1">
          <a:off x="1130300" y="964221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134212</xdr:rowOff>
    </xdr:from>
    <xdr:to>
      <xdr:col>24</xdr:col>
      <xdr:colOff>114300</xdr:colOff>
      <xdr:row>56</xdr:row>
      <xdr:rowOff>64362</xdr:rowOff>
    </xdr:to>
    <xdr:sp macro="" textlink="">
      <xdr:nvSpPr>
        <xdr:cNvPr id="140" name="楕円 139"/>
        <xdr:cNvSpPr/>
      </xdr:nvSpPr>
      <xdr:spPr>
        <a:xfrm>
          <a:off x="4584700" y="95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112639</xdr:rowOff>
    </xdr:from>
    <xdr:ext cx="534377" cy="259045"/>
    <xdr:sp macro="" textlink="">
      <xdr:nvSpPr>
        <xdr:cNvPr id="141" name="物件費該当値テキスト"/>
        <xdr:cNvSpPr txBox="1"/>
      </xdr:nvSpPr>
      <xdr:spPr>
        <a:xfrm>
          <a:off x="4686300" y="95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55883</xdr:rowOff>
    </xdr:from>
    <xdr:to>
      <xdr:col>20</xdr:col>
      <xdr:colOff>38100</xdr:colOff>
      <xdr:row>55</xdr:row>
      <xdr:rowOff>157483</xdr:rowOff>
    </xdr:to>
    <xdr:sp macro="" textlink="">
      <xdr:nvSpPr>
        <xdr:cNvPr id="142" name="楕円 141"/>
        <xdr:cNvSpPr/>
      </xdr:nvSpPr>
      <xdr:spPr>
        <a:xfrm>
          <a:off x="3746500" y="94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2560</xdr:rowOff>
    </xdr:from>
    <xdr:ext cx="534377" cy="259045"/>
    <xdr:sp macro="" textlink="">
      <xdr:nvSpPr>
        <xdr:cNvPr id="143" name="テキスト ボックス 142"/>
        <xdr:cNvSpPr txBox="1"/>
      </xdr:nvSpPr>
      <xdr:spPr>
        <a:xfrm>
          <a:off x="3530111" y="92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147977</xdr:rowOff>
    </xdr:from>
    <xdr:to>
      <xdr:col>15</xdr:col>
      <xdr:colOff>101600</xdr:colOff>
      <xdr:row>56</xdr:row>
      <xdr:rowOff>78127</xdr:rowOff>
    </xdr:to>
    <xdr:sp macro="" textlink="">
      <xdr:nvSpPr>
        <xdr:cNvPr id="144" name="楕円 143"/>
        <xdr:cNvSpPr/>
      </xdr:nvSpPr>
      <xdr:spPr>
        <a:xfrm>
          <a:off x="2857500" y="95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94654</xdr:rowOff>
    </xdr:from>
    <xdr:ext cx="534377" cy="259045"/>
    <xdr:sp macro="" textlink="">
      <xdr:nvSpPr>
        <xdr:cNvPr id="145" name="テキスト ボックス 144"/>
        <xdr:cNvSpPr txBox="1"/>
      </xdr:nvSpPr>
      <xdr:spPr>
        <a:xfrm>
          <a:off x="2641111" y="93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161660</xdr:rowOff>
    </xdr:from>
    <xdr:to>
      <xdr:col>10</xdr:col>
      <xdr:colOff>165100</xdr:colOff>
      <xdr:row>56</xdr:row>
      <xdr:rowOff>91810</xdr:rowOff>
    </xdr:to>
    <xdr:sp macro="" textlink="">
      <xdr:nvSpPr>
        <xdr:cNvPr id="146" name="楕円 145"/>
        <xdr:cNvSpPr/>
      </xdr:nvSpPr>
      <xdr:spPr>
        <a:xfrm>
          <a:off x="1968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82937</xdr:rowOff>
    </xdr:from>
    <xdr:ext cx="534377" cy="259045"/>
    <xdr:sp macro="" textlink="">
      <xdr:nvSpPr>
        <xdr:cNvPr id="147" name="テキスト ボックス 146"/>
        <xdr:cNvSpPr txBox="1"/>
      </xdr:nvSpPr>
      <xdr:spPr>
        <a:xfrm>
          <a:off x="1752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171327</xdr:rowOff>
    </xdr:from>
    <xdr:to>
      <xdr:col>6</xdr:col>
      <xdr:colOff>38100</xdr:colOff>
      <xdr:row>56</xdr:row>
      <xdr:rowOff>101477</xdr:rowOff>
    </xdr:to>
    <xdr:sp macro="" textlink="">
      <xdr:nvSpPr>
        <xdr:cNvPr id="148" name="楕円 147"/>
        <xdr:cNvSpPr/>
      </xdr:nvSpPr>
      <xdr:spPr>
        <a:xfrm>
          <a:off x="1079500" y="96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92604</xdr:rowOff>
    </xdr:from>
    <xdr:ext cx="534377" cy="259045"/>
    <xdr:sp macro="" textlink="">
      <xdr:nvSpPr>
        <xdr:cNvPr id="149" name="テキスト ボックス 148"/>
        <xdr:cNvSpPr txBox="1"/>
      </xdr:nvSpPr>
      <xdr:spPr>
        <a:xfrm>
          <a:off x="863111" y="96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92021</xdr:rowOff>
    </xdr:from>
    <xdr:to>
      <xdr:col>24</xdr:col>
      <xdr:colOff>63500</xdr:colOff>
      <xdr:row>77</xdr:row>
      <xdr:rowOff>123154</xdr:rowOff>
    </xdr:to>
    <xdr:cxnSp macro="">
      <xdr:nvCxnSpPr>
        <xdr:cNvPr id="180" name="直線コネクタ 179"/>
        <xdr:cNvCxnSpPr/>
      </xdr:nvCxnSpPr>
      <xdr:spPr>
        <a:xfrm flipV="1">
          <a:off x="3797300" y="13293671"/>
          <a:ext cx="8382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120106</xdr:rowOff>
    </xdr:from>
    <xdr:to>
      <xdr:col>19</xdr:col>
      <xdr:colOff>177800</xdr:colOff>
      <xdr:row>77</xdr:row>
      <xdr:rowOff>123154</xdr:rowOff>
    </xdr:to>
    <xdr:cxnSp macro="">
      <xdr:nvCxnSpPr>
        <xdr:cNvPr id="183" name="直線コネクタ 182"/>
        <xdr:cNvCxnSpPr/>
      </xdr:nvCxnSpPr>
      <xdr:spPr>
        <a:xfrm>
          <a:off x="2908300" y="133217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109547</xdr:rowOff>
    </xdr:from>
    <xdr:to>
      <xdr:col>15</xdr:col>
      <xdr:colOff>50800</xdr:colOff>
      <xdr:row>77</xdr:row>
      <xdr:rowOff>120106</xdr:rowOff>
    </xdr:to>
    <xdr:cxnSp macro="">
      <xdr:nvCxnSpPr>
        <xdr:cNvPr id="186" name="直線コネクタ 185"/>
        <xdr:cNvCxnSpPr/>
      </xdr:nvCxnSpPr>
      <xdr:spPr>
        <a:xfrm>
          <a:off x="2019300" y="13311197"/>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109547</xdr:rowOff>
    </xdr:from>
    <xdr:to>
      <xdr:col>10</xdr:col>
      <xdr:colOff>114300</xdr:colOff>
      <xdr:row>77</xdr:row>
      <xdr:rowOff>112595</xdr:rowOff>
    </xdr:to>
    <xdr:cxnSp macro="">
      <xdr:nvCxnSpPr>
        <xdr:cNvPr id="189" name="直線コネクタ 188"/>
        <xdr:cNvCxnSpPr/>
      </xdr:nvCxnSpPr>
      <xdr:spPr>
        <a:xfrm flipV="1">
          <a:off x="1130300" y="133111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41221</xdr:rowOff>
    </xdr:from>
    <xdr:to>
      <xdr:col>24</xdr:col>
      <xdr:colOff>114300</xdr:colOff>
      <xdr:row>77</xdr:row>
      <xdr:rowOff>142821</xdr:rowOff>
    </xdr:to>
    <xdr:sp macro="" textlink="">
      <xdr:nvSpPr>
        <xdr:cNvPr id="199" name="楕円 198"/>
        <xdr:cNvSpPr/>
      </xdr:nvSpPr>
      <xdr:spPr>
        <a:xfrm>
          <a:off x="4584700" y="132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64098</xdr:rowOff>
    </xdr:from>
    <xdr:ext cx="469744" cy="259045"/>
    <xdr:sp macro="" textlink="">
      <xdr:nvSpPr>
        <xdr:cNvPr id="200" name="維持補修費該当値テキスト"/>
        <xdr:cNvSpPr txBox="1"/>
      </xdr:nvSpPr>
      <xdr:spPr>
        <a:xfrm>
          <a:off x="4686300" y="130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72354</xdr:rowOff>
    </xdr:from>
    <xdr:to>
      <xdr:col>20</xdr:col>
      <xdr:colOff>38100</xdr:colOff>
      <xdr:row>78</xdr:row>
      <xdr:rowOff>2504</xdr:rowOff>
    </xdr:to>
    <xdr:sp macro="" textlink="">
      <xdr:nvSpPr>
        <xdr:cNvPr id="201" name="楕円 200"/>
        <xdr:cNvSpPr/>
      </xdr:nvSpPr>
      <xdr:spPr>
        <a:xfrm>
          <a:off x="3746500" y="132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165081</xdr:rowOff>
    </xdr:from>
    <xdr:ext cx="469744" cy="259045"/>
    <xdr:sp macro="" textlink="">
      <xdr:nvSpPr>
        <xdr:cNvPr id="202" name="テキスト ボックス 201"/>
        <xdr:cNvSpPr txBox="1"/>
      </xdr:nvSpPr>
      <xdr:spPr>
        <a:xfrm>
          <a:off x="3562428" y="133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69306</xdr:rowOff>
    </xdr:from>
    <xdr:to>
      <xdr:col>15</xdr:col>
      <xdr:colOff>101600</xdr:colOff>
      <xdr:row>77</xdr:row>
      <xdr:rowOff>170906</xdr:rowOff>
    </xdr:to>
    <xdr:sp macro="" textlink="">
      <xdr:nvSpPr>
        <xdr:cNvPr id="203" name="楕円 202"/>
        <xdr:cNvSpPr/>
      </xdr:nvSpPr>
      <xdr:spPr>
        <a:xfrm>
          <a:off x="2857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15983</xdr:rowOff>
    </xdr:from>
    <xdr:ext cx="469744" cy="259045"/>
    <xdr:sp macro="" textlink="">
      <xdr:nvSpPr>
        <xdr:cNvPr id="204" name="テキスト ボックス 203"/>
        <xdr:cNvSpPr txBox="1"/>
      </xdr:nvSpPr>
      <xdr:spPr>
        <a:xfrm>
          <a:off x="2673428" y="130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58747</xdr:rowOff>
    </xdr:from>
    <xdr:to>
      <xdr:col>10</xdr:col>
      <xdr:colOff>165100</xdr:colOff>
      <xdr:row>77</xdr:row>
      <xdr:rowOff>160347</xdr:rowOff>
    </xdr:to>
    <xdr:sp macro="" textlink="">
      <xdr:nvSpPr>
        <xdr:cNvPr id="205" name="楕円 204"/>
        <xdr:cNvSpPr/>
      </xdr:nvSpPr>
      <xdr:spPr>
        <a:xfrm>
          <a:off x="1968500" y="132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151474</xdr:rowOff>
    </xdr:from>
    <xdr:ext cx="469744" cy="259045"/>
    <xdr:sp macro="" textlink="">
      <xdr:nvSpPr>
        <xdr:cNvPr id="206" name="テキスト ボックス 205"/>
        <xdr:cNvSpPr txBox="1"/>
      </xdr:nvSpPr>
      <xdr:spPr>
        <a:xfrm>
          <a:off x="1784428" y="133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61795</xdr:rowOff>
    </xdr:from>
    <xdr:to>
      <xdr:col>6</xdr:col>
      <xdr:colOff>38100</xdr:colOff>
      <xdr:row>77</xdr:row>
      <xdr:rowOff>163395</xdr:rowOff>
    </xdr:to>
    <xdr:sp macro="" textlink="">
      <xdr:nvSpPr>
        <xdr:cNvPr id="207" name="楕円 206"/>
        <xdr:cNvSpPr/>
      </xdr:nvSpPr>
      <xdr:spPr>
        <a:xfrm>
          <a:off x="1079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154522</xdr:rowOff>
    </xdr:from>
    <xdr:ext cx="469744" cy="259045"/>
    <xdr:sp macro="" textlink="">
      <xdr:nvSpPr>
        <xdr:cNvPr id="208" name="テキスト ボックス 207"/>
        <xdr:cNvSpPr txBox="1"/>
      </xdr:nvSpPr>
      <xdr:spPr>
        <a:xfrm>
          <a:off x="895428" y="133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73471</xdr:rowOff>
    </xdr:from>
    <xdr:to>
      <xdr:col>24</xdr:col>
      <xdr:colOff>63500</xdr:colOff>
      <xdr:row>98</xdr:row>
      <xdr:rowOff>155392</xdr:rowOff>
    </xdr:to>
    <xdr:cxnSp macro="">
      <xdr:nvCxnSpPr>
        <xdr:cNvPr id="240" name="直線コネクタ 239"/>
        <xdr:cNvCxnSpPr/>
      </xdr:nvCxnSpPr>
      <xdr:spPr>
        <a:xfrm flipV="1">
          <a:off x="3797300" y="16875571"/>
          <a:ext cx="8382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155392</xdr:rowOff>
    </xdr:from>
    <xdr:to>
      <xdr:col>19</xdr:col>
      <xdr:colOff>177800</xdr:colOff>
      <xdr:row>99</xdr:row>
      <xdr:rowOff>64850</xdr:rowOff>
    </xdr:to>
    <xdr:cxnSp macro="">
      <xdr:nvCxnSpPr>
        <xdr:cNvPr id="243" name="直線コネクタ 242"/>
        <xdr:cNvCxnSpPr/>
      </xdr:nvCxnSpPr>
      <xdr:spPr>
        <a:xfrm flipV="1">
          <a:off x="2908300" y="16957492"/>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64850</xdr:rowOff>
    </xdr:from>
    <xdr:to>
      <xdr:col>15</xdr:col>
      <xdr:colOff>50800</xdr:colOff>
      <xdr:row>99</xdr:row>
      <xdr:rowOff>82305</xdr:rowOff>
    </xdr:to>
    <xdr:cxnSp macro="">
      <xdr:nvCxnSpPr>
        <xdr:cNvPr id="246" name="直線コネクタ 245"/>
        <xdr:cNvCxnSpPr/>
      </xdr:nvCxnSpPr>
      <xdr:spPr>
        <a:xfrm flipV="1">
          <a:off x="2019300" y="17038400"/>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72884</xdr:rowOff>
    </xdr:from>
    <xdr:to>
      <xdr:col>10</xdr:col>
      <xdr:colOff>114300</xdr:colOff>
      <xdr:row>99</xdr:row>
      <xdr:rowOff>82305</xdr:rowOff>
    </xdr:to>
    <xdr:cxnSp macro="">
      <xdr:nvCxnSpPr>
        <xdr:cNvPr id="249" name="直線コネクタ 248"/>
        <xdr:cNvCxnSpPr/>
      </xdr:nvCxnSpPr>
      <xdr:spPr>
        <a:xfrm>
          <a:off x="1130300" y="1704643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22671</xdr:rowOff>
    </xdr:from>
    <xdr:to>
      <xdr:col>24</xdr:col>
      <xdr:colOff>114300</xdr:colOff>
      <xdr:row>98</xdr:row>
      <xdr:rowOff>124271</xdr:rowOff>
    </xdr:to>
    <xdr:sp macro="" textlink="">
      <xdr:nvSpPr>
        <xdr:cNvPr id="259" name="楕円 258"/>
        <xdr:cNvSpPr/>
      </xdr:nvSpPr>
      <xdr:spPr>
        <a:xfrm>
          <a:off x="4584700" y="168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1098</xdr:rowOff>
    </xdr:from>
    <xdr:ext cx="534377" cy="259045"/>
    <xdr:sp macro="" textlink="">
      <xdr:nvSpPr>
        <xdr:cNvPr id="260" name="扶助費該当値テキスト"/>
        <xdr:cNvSpPr txBox="1"/>
      </xdr:nvSpPr>
      <xdr:spPr>
        <a:xfrm>
          <a:off x="4686300" y="168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104592</xdr:rowOff>
    </xdr:from>
    <xdr:to>
      <xdr:col>20</xdr:col>
      <xdr:colOff>38100</xdr:colOff>
      <xdr:row>99</xdr:row>
      <xdr:rowOff>34742</xdr:rowOff>
    </xdr:to>
    <xdr:sp macro="" textlink="">
      <xdr:nvSpPr>
        <xdr:cNvPr id="261" name="楕円 260"/>
        <xdr:cNvSpPr/>
      </xdr:nvSpPr>
      <xdr:spPr>
        <a:xfrm>
          <a:off x="3746500" y="169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25869</xdr:rowOff>
    </xdr:from>
    <xdr:ext cx="534377" cy="259045"/>
    <xdr:sp macro="" textlink="">
      <xdr:nvSpPr>
        <xdr:cNvPr id="262" name="テキスト ボックス 261"/>
        <xdr:cNvSpPr txBox="1"/>
      </xdr:nvSpPr>
      <xdr:spPr>
        <a:xfrm>
          <a:off x="3530111" y="169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14050</xdr:rowOff>
    </xdr:from>
    <xdr:to>
      <xdr:col>15</xdr:col>
      <xdr:colOff>101600</xdr:colOff>
      <xdr:row>99</xdr:row>
      <xdr:rowOff>115650</xdr:rowOff>
    </xdr:to>
    <xdr:sp macro="" textlink="">
      <xdr:nvSpPr>
        <xdr:cNvPr id="263" name="楕円 262"/>
        <xdr:cNvSpPr/>
      </xdr:nvSpPr>
      <xdr:spPr>
        <a:xfrm>
          <a:off x="2857500" y="16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106777</xdr:rowOff>
    </xdr:from>
    <xdr:ext cx="534377" cy="259045"/>
    <xdr:sp macro="" textlink="">
      <xdr:nvSpPr>
        <xdr:cNvPr id="264" name="テキスト ボックス 263"/>
        <xdr:cNvSpPr txBox="1"/>
      </xdr:nvSpPr>
      <xdr:spPr>
        <a:xfrm>
          <a:off x="2641111" y="170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31505</xdr:rowOff>
    </xdr:from>
    <xdr:to>
      <xdr:col>10</xdr:col>
      <xdr:colOff>165100</xdr:colOff>
      <xdr:row>99</xdr:row>
      <xdr:rowOff>133105</xdr:rowOff>
    </xdr:to>
    <xdr:sp macro="" textlink="">
      <xdr:nvSpPr>
        <xdr:cNvPr id="265" name="楕円 264"/>
        <xdr:cNvSpPr/>
      </xdr:nvSpPr>
      <xdr:spPr>
        <a:xfrm>
          <a:off x="1968500" y="170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124232</xdr:rowOff>
    </xdr:from>
    <xdr:ext cx="534377" cy="259045"/>
    <xdr:sp macro="" textlink="">
      <xdr:nvSpPr>
        <xdr:cNvPr id="266" name="テキスト ボックス 265"/>
        <xdr:cNvSpPr txBox="1"/>
      </xdr:nvSpPr>
      <xdr:spPr>
        <a:xfrm>
          <a:off x="1752111" y="170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22084</xdr:rowOff>
    </xdr:from>
    <xdr:to>
      <xdr:col>6</xdr:col>
      <xdr:colOff>38100</xdr:colOff>
      <xdr:row>99</xdr:row>
      <xdr:rowOff>123684</xdr:rowOff>
    </xdr:to>
    <xdr:sp macro="" textlink="">
      <xdr:nvSpPr>
        <xdr:cNvPr id="267" name="楕円 266"/>
        <xdr:cNvSpPr/>
      </xdr:nvSpPr>
      <xdr:spPr>
        <a:xfrm>
          <a:off x="1079500" y="169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114811</xdr:rowOff>
    </xdr:from>
    <xdr:ext cx="534377" cy="259045"/>
    <xdr:sp macro="" textlink="">
      <xdr:nvSpPr>
        <xdr:cNvPr id="268" name="テキスト ボックス 267"/>
        <xdr:cNvSpPr txBox="1"/>
      </xdr:nvSpPr>
      <xdr:spPr>
        <a:xfrm>
          <a:off x="863111" y="1708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18879</xdr:rowOff>
    </xdr:from>
    <xdr:to>
      <xdr:col>55</xdr:col>
      <xdr:colOff>0</xdr:colOff>
      <xdr:row>39</xdr:row>
      <xdr:rowOff>28753</xdr:rowOff>
    </xdr:to>
    <xdr:cxnSp macro="">
      <xdr:nvCxnSpPr>
        <xdr:cNvPr id="300" name="直線コネクタ 299"/>
        <xdr:cNvCxnSpPr/>
      </xdr:nvCxnSpPr>
      <xdr:spPr>
        <a:xfrm flipV="1">
          <a:off x="9639300" y="5505279"/>
          <a:ext cx="838200" cy="12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168417</xdr:rowOff>
    </xdr:from>
    <xdr:to>
      <xdr:col>50</xdr:col>
      <xdr:colOff>114300</xdr:colOff>
      <xdr:row>39</xdr:row>
      <xdr:rowOff>28753</xdr:rowOff>
    </xdr:to>
    <xdr:cxnSp macro="">
      <xdr:nvCxnSpPr>
        <xdr:cNvPr id="303" name="直線コネクタ 302"/>
        <xdr:cNvCxnSpPr/>
      </xdr:nvCxnSpPr>
      <xdr:spPr>
        <a:xfrm>
          <a:off x="8750300" y="6683517"/>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168417</xdr:rowOff>
    </xdr:from>
    <xdr:to>
      <xdr:col>45</xdr:col>
      <xdr:colOff>177800</xdr:colOff>
      <xdr:row>39</xdr:row>
      <xdr:rowOff>56424</xdr:rowOff>
    </xdr:to>
    <xdr:cxnSp macro="">
      <xdr:nvCxnSpPr>
        <xdr:cNvPr id="306" name="直線コネクタ 305"/>
        <xdr:cNvCxnSpPr/>
      </xdr:nvCxnSpPr>
      <xdr:spPr>
        <a:xfrm flipV="1">
          <a:off x="7861300" y="6683517"/>
          <a:ext cx="889000" cy="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56424</xdr:rowOff>
    </xdr:from>
    <xdr:to>
      <xdr:col>41</xdr:col>
      <xdr:colOff>50800</xdr:colOff>
      <xdr:row>39</xdr:row>
      <xdr:rowOff>74244</xdr:rowOff>
    </xdr:to>
    <xdr:cxnSp macro="">
      <xdr:nvCxnSpPr>
        <xdr:cNvPr id="309" name="直線コネクタ 308"/>
        <xdr:cNvCxnSpPr/>
      </xdr:nvCxnSpPr>
      <xdr:spPr>
        <a:xfrm flipV="1">
          <a:off x="6972300" y="6742974"/>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139529</xdr:rowOff>
    </xdr:from>
    <xdr:to>
      <xdr:col>55</xdr:col>
      <xdr:colOff>50800</xdr:colOff>
      <xdr:row>32</xdr:row>
      <xdr:rowOff>69679</xdr:rowOff>
    </xdr:to>
    <xdr:sp macro="" textlink="">
      <xdr:nvSpPr>
        <xdr:cNvPr id="319" name="楕円 318"/>
        <xdr:cNvSpPr/>
      </xdr:nvSpPr>
      <xdr:spPr>
        <a:xfrm>
          <a:off x="10426700" y="5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162406</xdr:rowOff>
    </xdr:from>
    <xdr:ext cx="599010" cy="259045"/>
    <xdr:sp macro="" textlink="">
      <xdr:nvSpPr>
        <xdr:cNvPr id="320" name="補助費等該当値テキスト"/>
        <xdr:cNvSpPr txBox="1"/>
      </xdr:nvSpPr>
      <xdr:spPr>
        <a:xfrm>
          <a:off x="10528300" y="530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149403</xdr:rowOff>
    </xdr:from>
    <xdr:to>
      <xdr:col>50</xdr:col>
      <xdr:colOff>165100</xdr:colOff>
      <xdr:row>39</xdr:row>
      <xdr:rowOff>79553</xdr:rowOff>
    </xdr:to>
    <xdr:sp macro="" textlink="">
      <xdr:nvSpPr>
        <xdr:cNvPr id="321" name="楕円 320"/>
        <xdr:cNvSpPr/>
      </xdr:nvSpPr>
      <xdr:spPr>
        <a:xfrm>
          <a:off x="9588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96080</xdr:rowOff>
    </xdr:from>
    <xdr:ext cx="534377" cy="259045"/>
    <xdr:sp macro="" textlink="">
      <xdr:nvSpPr>
        <xdr:cNvPr id="322" name="テキスト ボックス 321"/>
        <xdr:cNvSpPr txBox="1"/>
      </xdr:nvSpPr>
      <xdr:spPr>
        <a:xfrm>
          <a:off x="9372111" y="64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117617</xdr:rowOff>
    </xdr:from>
    <xdr:to>
      <xdr:col>46</xdr:col>
      <xdr:colOff>38100</xdr:colOff>
      <xdr:row>39</xdr:row>
      <xdr:rowOff>47767</xdr:rowOff>
    </xdr:to>
    <xdr:sp macro="" textlink="">
      <xdr:nvSpPr>
        <xdr:cNvPr id="323" name="楕円 322"/>
        <xdr:cNvSpPr/>
      </xdr:nvSpPr>
      <xdr:spPr>
        <a:xfrm>
          <a:off x="8699500" y="66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64293</xdr:rowOff>
    </xdr:from>
    <xdr:ext cx="534377" cy="259045"/>
    <xdr:sp macro="" textlink="">
      <xdr:nvSpPr>
        <xdr:cNvPr id="324" name="テキスト ボックス 323"/>
        <xdr:cNvSpPr txBox="1"/>
      </xdr:nvSpPr>
      <xdr:spPr>
        <a:xfrm>
          <a:off x="8483111" y="64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25" name="楕円 324"/>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123751</xdr:rowOff>
    </xdr:from>
    <xdr:ext cx="534377" cy="259045"/>
    <xdr:sp macro="" textlink="">
      <xdr:nvSpPr>
        <xdr:cNvPr id="326" name="テキスト ボックス 325"/>
        <xdr:cNvSpPr txBox="1"/>
      </xdr:nvSpPr>
      <xdr:spPr>
        <a:xfrm>
          <a:off x="7594111" y="64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23444</xdr:rowOff>
    </xdr:from>
    <xdr:to>
      <xdr:col>36</xdr:col>
      <xdr:colOff>165100</xdr:colOff>
      <xdr:row>39</xdr:row>
      <xdr:rowOff>125044</xdr:rowOff>
    </xdr:to>
    <xdr:sp macro="" textlink="">
      <xdr:nvSpPr>
        <xdr:cNvPr id="327" name="楕円 326"/>
        <xdr:cNvSpPr/>
      </xdr:nvSpPr>
      <xdr:spPr>
        <a:xfrm>
          <a:off x="6921500" y="67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141571</xdr:rowOff>
    </xdr:from>
    <xdr:ext cx="534377" cy="259045"/>
    <xdr:sp macro="" textlink="">
      <xdr:nvSpPr>
        <xdr:cNvPr id="328" name="テキスト ボックス 327"/>
        <xdr:cNvSpPr txBox="1"/>
      </xdr:nvSpPr>
      <xdr:spPr>
        <a:xfrm>
          <a:off x="6705111" y="64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137443</xdr:rowOff>
    </xdr:from>
    <xdr:to>
      <xdr:col>55</xdr:col>
      <xdr:colOff>0</xdr:colOff>
      <xdr:row>51</xdr:row>
      <xdr:rowOff>44603</xdr:rowOff>
    </xdr:to>
    <xdr:cxnSp macro="">
      <xdr:nvCxnSpPr>
        <xdr:cNvPr id="361" name="直線コネクタ 360"/>
        <xdr:cNvCxnSpPr/>
      </xdr:nvCxnSpPr>
      <xdr:spPr>
        <a:xfrm flipV="1">
          <a:off x="9639300" y="8709943"/>
          <a:ext cx="838200" cy="7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44603</xdr:rowOff>
    </xdr:from>
    <xdr:to>
      <xdr:col>50</xdr:col>
      <xdr:colOff>114300</xdr:colOff>
      <xdr:row>54</xdr:row>
      <xdr:rowOff>14184</xdr:rowOff>
    </xdr:to>
    <xdr:cxnSp macro="">
      <xdr:nvCxnSpPr>
        <xdr:cNvPr id="364" name="直線コネクタ 363"/>
        <xdr:cNvCxnSpPr/>
      </xdr:nvCxnSpPr>
      <xdr:spPr>
        <a:xfrm flipV="1">
          <a:off x="8750300" y="8788553"/>
          <a:ext cx="889000" cy="4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14184</xdr:rowOff>
    </xdr:from>
    <xdr:to>
      <xdr:col>45</xdr:col>
      <xdr:colOff>177800</xdr:colOff>
      <xdr:row>54</xdr:row>
      <xdr:rowOff>43202</xdr:rowOff>
    </xdr:to>
    <xdr:cxnSp macro="">
      <xdr:nvCxnSpPr>
        <xdr:cNvPr id="367" name="直線コネクタ 366"/>
        <xdr:cNvCxnSpPr/>
      </xdr:nvCxnSpPr>
      <xdr:spPr>
        <a:xfrm flipV="1">
          <a:off x="7861300" y="9272484"/>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43202</xdr:rowOff>
    </xdr:from>
    <xdr:to>
      <xdr:col>41</xdr:col>
      <xdr:colOff>50800</xdr:colOff>
      <xdr:row>54</xdr:row>
      <xdr:rowOff>89965</xdr:rowOff>
    </xdr:to>
    <xdr:cxnSp macro="">
      <xdr:nvCxnSpPr>
        <xdr:cNvPr id="370" name="直線コネクタ 369"/>
        <xdr:cNvCxnSpPr/>
      </xdr:nvCxnSpPr>
      <xdr:spPr>
        <a:xfrm flipV="1">
          <a:off x="6972300" y="9301502"/>
          <a:ext cx="889000" cy="4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86643</xdr:rowOff>
    </xdr:from>
    <xdr:to>
      <xdr:col>55</xdr:col>
      <xdr:colOff>50800</xdr:colOff>
      <xdr:row>51</xdr:row>
      <xdr:rowOff>16793</xdr:rowOff>
    </xdr:to>
    <xdr:sp macro="" textlink="">
      <xdr:nvSpPr>
        <xdr:cNvPr id="380" name="楕円 379"/>
        <xdr:cNvSpPr/>
      </xdr:nvSpPr>
      <xdr:spPr>
        <a:xfrm>
          <a:off x="10426700" y="86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39670</xdr:rowOff>
    </xdr:from>
    <xdr:ext cx="599010" cy="259045"/>
    <xdr:sp macro="" textlink="">
      <xdr:nvSpPr>
        <xdr:cNvPr id="381" name="普通建設事業費該当値テキスト"/>
        <xdr:cNvSpPr txBox="1"/>
      </xdr:nvSpPr>
      <xdr:spPr>
        <a:xfrm>
          <a:off x="10528300" y="861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165253</xdr:rowOff>
    </xdr:from>
    <xdr:to>
      <xdr:col>50</xdr:col>
      <xdr:colOff>165100</xdr:colOff>
      <xdr:row>51</xdr:row>
      <xdr:rowOff>95403</xdr:rowOff>
    </xdr:to>
    <xdr:sp macro="" textlink="">
      <xdr:nvSpPr>
        <xdr:cNvPr id="382" name="楕円 381"/>
        <xdr:cNvSpPr/>
      </xdr:nvSpPr>
      <xdr:spPr>
        <a:xfrm>
          <a:off x="9588500" y="87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111930</xdr:rowOff>
    </xdr:from>
    <xdr:ext cx="599010" cy="259045"/>
    <xdr:sp macro="" textlink="">
      <xdr:nvSpPr>
        <xdr:cNvPr id="383" name="テキスト ボックス 382"/>
        <xdr:cNvSpPr txBox="1"/>
      </xdr:nvSpPr>
      <xdr:spPr>
        <a:xfrm>
          <a:off x="9339795" y="851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134834</xdr:rowOff>
    </xdr:from>
    <xdr:to>
      <xdr:col>46</xdr:col>
      <xdr:colOff>38100</xdr:colOff>
      <xdr:row>54</xdr:row>
      <xdr:rowOff>64984</xdr:rowOff>
    </xdr:to>
    <xdr:sp macro="" textlink="">
      <xdr:nvSpPr>
        <xdr:cNvPr id="384" name="楕円 383"/>
        <xdr:cNvSpPr/>
      </xdr:nvSpPr>
      <xdr:spPr>
        <a:xfrm>
          <a:off x="8699500" y="92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81511</xdr:rowOff>
    </xdr:from>
    <xdr:ext cx="534377" cy="259045"/>
    <xdr:sp macro="" textlink="">
      <xdr:nvSpPr>
        <xdr:cNvPr id="385" name="テキスト ボックス 384"/>
        <xdr:cNvSpPr txBox="1"/>
      </xdr:nvSpPr>
      <xdr:spPr>
        <a:xfrm>
          <a:off x="8483111" y="89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163852</xdr:rowOff>
    </xdr:from>
    <xdr:to>
      <xdr:col>41</xdr:col>
      <xdr:colOff>101600</xdr:colOff>
      <xdr:row>54</xdr:row>
      <xdr:rowOff>94002</xdr:rowOff>
    </xdr:to>
    <xdr:sp macro="" textlink="">
      <xdr:nvSpPr>
        <xdr:cNvPr id="386" name="楕円 385"/>
        <xdr:cNvSpPr/>
      </xdr:nvSpPr>
      <xdr:spPr>
        <a:xfrm>
          <a:off x="7810500" y="92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110529</xdr:rowOff>
    </xdr:from>
    <xdr:ext cx="534377" cy="259045"/>
    <xdr:sp macro="" textlink="">
      <xdr:nvSpPr>
        <xdr:cNvPr id="387" name="テキスト ボックス 386"/>
        <xdr:cNvSpPr txBox="1"/>
      </xdr:nvSpPr>
      <xdr:spPr>
        <a:xfrm>
          <a:off x="7594111" y="90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39165</xdr:rowOff>
    </xdr:from>
    <xdr:to>
      <xdr:col>36</xdr:col>
      <xdr:colOff>165100</xdr:colOff>
      <xdr:row>54</xdr:row>
      <xdr:rowOff>140765</xdr:rowOff>
    </xdr:to>
    <xdr:sp macro="" textlink="">
      <xdr:nvSpPr>
        <xdr:cNvPr id="388" name="楕円 387"/>
        <xdr:cNvSpPr/>
      </xdr:nvSpPr>
      <xdr:spPr>
        <a:xfrm>
          <a:off x="6921500" y="92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157292</xdr:rowOff>
    </xdr:from>
    <xdr:ext cx="534377" cy="259045"/>
    <xdr:sp macro="" textlink="">
      <xdr:nvSpPr>
        <xdr:cNvPr id="389" name="テキスト ボックス 388"/>
        <xdr:cNvSpPr txBox="1"/>
      </xdr:nvSpPr>
      <xdr:spPr>
        <a:xfrm>
          <a:off x="6705111" y="90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105204</xdr:rowOff>
    </xdr:from>
    <xdr:to>
      <xdr:col>55</xdr:col>
      <xdr:colOff>0</xdr:colOff>
      <xdr:row>75</xdr:row>
      <xdr:rowOff>60010</xdr:rowOff>
    </xdr:to>
    <xdr:cxnSp macro="">
      <xdr:nvCxnSpPr>
        <xdr:cNvPr id="416" name="直線コネクタ 415"/>
        <xdr:cNvCxnSpPr/>
      </xdr:nvCxnSpPr>
      <xdr:spPr>
        <a:xfrm flipV="1">
          <a:off x="9639300" y="12106704"/>
          <a:ext cx="838200" cy="8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60010</xdr:rowOff>
    </xdr:from>
    <xdr:to>
      <xdr:col>50</xdr:col>
      <xdr:colOff>114300</xdr:colOff>
      <xdr:row>76</xdr:row>
      <xdr:rowOff>67142</xdr:rowOff>
    </xdr:to>
    <xdr:cxnSp macro="">
      <xdr:nvCxnSpPr>
        <xdr:cNvPr id="419" name="直線コネクタ 418"/>
        <xdr:cNvCxnSpPr/>
      </xdr:nvCxnSpPr>
      <xdr:spPr>
        <a:xfrm flipV="1">
          <a:off x="8750300" y="12918760"/>
          <a:ext cx="889000" cy="17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64171</xdr:rowOff>
    </xdr:from>
    <xdr:to>
      <xdr:col>45</xdr:col>
      <xdr:colOff>177800</xdr:colOff>
      <xdr:row>76</xdr:row>
      <xdr:rowOff>67142</xdr:rowOff>
    </xdr:to>
    <xdr:cxnSp macro="">
      <xdr:nvCxnSpPr>
        <xdr:cNvPr id="422" name="直線コネクタ 421"/>
        <xdr:cNvCxnSpPr/>
      </xdr:nvCxnSpPr>
      <xdr:spPr>
        <a:xfrm>
          <a:off x="7861300" y="1309437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153279</xdr:rowOff>
    </xdr:from>
    <xdr:to>
      <xdr:col>41</xdr:col>
      <xdr:colOff>50800</xdr:colOff>
      <xdr:row>76</xdr:row>
      <xdr:rowOff>64171</xdr:rowOff>
    </xdr:to>
    <xdr:cxnSp macro="">
      <xdr:nvCxnSpPr>
        <xdr:cNvPr id="425" name="直線コネクタ 424"/>
        <xdr:cNvCxnSpPr/>
      </xdr:nvCxnSpPr>
      <xdr:spPr>
        <a:xfrm>
          <a:off x="6972300" y="13012029"/>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9" name="テキスト ボックス 428"/>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54404</xdr:rowOff>
    </xdr:from>
    <xdr:to>
      <xdr:col>55</xdr:col>
      <xdr:colOff>50800</xdr:colOff>
      <xdr:row>70</xdr:row>
      <xdr:rowOff>156004</xdr:rowOff>
    </xdr:to>
    <xdr:sp macro="" textlink="">
      <xdr:nvSpPr>
        <xdr:cNvPr id="435" name="楕円 434"/>
        <xdr:cNvSpPr/>
      </xdr:nvSpPr>
      <xdr:spPr>
        <a:xfrm>
          <a:off x="10426700" y="120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7431</xdr:rowOff>
    </xdr:from>
    <xdr:ext cx="534377" cy="259045"/>
    <xdr:sp macro="" textlink="">
      <xdr:nvSpPr>
        <xdr:cNvPr id="436" name="普通建設事業費 （ うち新規整備　）該当値テキスト"/>
        <xdr:cNvSpPr txBox="1"/>
      </xdr:nvSpPr>
      <xdr:spPr>
        <a:xfrm>
          <a:off x="10528300" y="120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9210</xdr:rowOff>
    </xdr:from>
    <xdr:to>
      <xdr:col>50</xdr:col>
      <xdr:colOff>165100</xdr:colOff>
      <xdr:row>75</xdr:row>
      <xdr:rowOff>110810</xdr:rowOff>
    </xdr:to>
    <xdr:sp macro="" textlink="">
      <xdr:nvSpPr>
        <xdr:cNvPr id="437" name="楕円 436"/>
        <xdr:cNvSpPr/>
      </xdr:nvSpPr>
      <xdr:spPr>
        <a:xfrm>
          <a:off x="9588500" y="128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127337</xdr:rowOff>
    </xdr:from>
    <xdr:ext cx="534377" cy="259045"/>
    <xdr:sp macro="" textlink="">
      <xdr:nvSpPr>
        <xdr:cNvPr id="438" name="テキスト ボックス 437"/>
        <xdr:cNvSpPr txBox="1"/>
      </xdr:nvSpPr>
      <xdr:spPr>
        <a:xfrm>
          <a:off x="9372111" y="126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16342</xdr:rowOff>
    </xdr:from>
    <xdr:to>
      <xdr:col>46</xdr:col>
      <xdr:colOff>38100</xdr:colOff>
      <xdr:row>76</xdr:row>
      <xdr:rowOff>117942</xdr:rowOff>
    </xdr:to>
    <xdr:sp macro="" textlink="">
      <xdr:nvSpPr>
        <xdr:cNvPr id="439" name="楕円 438"/>
        <xdr:cNvSpPr/>
      </xdr:nvSpPr>
      <xdr:spPr>
        <a:xfrm>
          <a:off x="8699500" y="130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134469</xdr:rowOff>
    </xdr:from>
    <xdr:ext cx="534377" cy="259045"/>
    <xdr:sp macro="" textlink="">
      <xdr:nvSpPr>
        <xdr:cNvPr id="440" name="テキスト ボックス 439"/>
        <xdr:cNvSpPr txBox="1"/>
      </xdr:nvSpPr>
      <xdr:spPr>
        <a:xfrm>
          <a:off x="8483111" y="128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13371</xdr:rowOff>
    </xdr:from>
    <xdr:to>
      <xdr:col>41</xdr:col>
      <xdr:colOff>101600</xdr:colOff>
      <xdr:row>76</xdr:row>
      <xdr:rowOff>114971</xdr:rowOff>
    </xdr:to>
    <xdr:sp macro="" textlink="">
      <xdr:nvSpPr>
        <xdr:cNvPr id="441" name="楕円 440"/>
        <xdr:cNvSpPr/>
      </xdr:nvSpPr>
      <xdr:spPr>
        <a:xfrm>
          <a:off x="7810500" y="130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131498</xdr:rowOff>
    </xdr:from>
    <xdr:ext cx="534377" cy="259045"/>
    <xdr:sp macro="" textlink="">
      <xdr:nvSpPr>
        <xdr:cNvPr id="442" name="テキスト ボックス 441"/>
        <xdr:cNvSpPr txBox="1"/>
      </xdr:nvSpPr>
      <xdr:spPr>
        <a:xfrm>
          <a:off x="7594111" y="128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102479</xdr:rowOff>
    </xdr:from>
    <xdr:to>
      <xdr:col>36</xdr:col>
      <xdr:colOff>165100</xdr:colOff>
      <xdr:row>76</xdr:row>
      <xdr:rowOff>32629</xdr:rowOff>
    </xdr:to>
    <xdr:sp macro="" textlink="">
      <xdr:nvSpPr>
        <xdr:cNvPr id="443" name="楕円 442"/>
        <xdr:cNvSpPr/>
      </xdr:nvSpPr>
      <xdr:spPr>
        <a:xfrm>
          <a:off x="6921500" y="129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49156</xdr:rowOff>
    </xdr:from>
    <xdr:ext cx="534377" cy="259045"/>
    <xdr:sp macro="" textlink="">
      <xdr:nvSpPr>
        <xdr:cNvPr id="444" name="テキスト ボックス 443"/>
        <xdr:cNvSpPr txBox="1"/>
      </xdr:nvSpPr>
      <xdr:spPr>
        <a:xfrm>
          <a:off x="6705111" y="1273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170295</xdr:rowOff>
    </xdr:from>
    <xdr:to>
      <xdr:col>55</xdr:col>
      <xdr:colOff>0</xdr:colOff>
      <xdr:row>95</xdr:row>
      <xdr:rowOff>6674</xdr:rowOff>
    </xdr:to>
    <xdr:cxnSp macro="">
      <xdr:nvCxnSpPr>
        <xdr:cNvPr id="473" name="直線コネクタ 472"/>
        <xdr:cNvCxnSpPr/>
      </xdr:nvCxnSpPr>
      <xdr:spPr>
        <a:xfrm>
          <a:off x="9639300" y="15943695"/>
          <a:ext cx="838200" cy="3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170295</xdr:rowOff>
    </xdr:from>
    <xdr:to>
      <xdr:col>50</xdr:col>
      <xdr:colOff>114300</xdr:colOff>
      <xdr:row>94</xdr:row>
      <xdr:rowOff>110458</xdr:rowOff>
    </xdr:to>
    <xdr:cxnSp macro="">
      <xdr:nvCxnSpPr>
        <xdr:cNvPr id="476" name="直線コネクタ 475"/>
        <xdr:cNvCxnSpPr/>
      </xdr:nvCxnSpPr>
      <xdr:spPr>
        <a:xfrm flipV="1">
          <a:off x="8750300" y="15943695"/>
          <a:ext cx="889000" cy="2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110458</xdr:rowOff>
    </xdr:from>
    <xdr:to>
      <xdr:col>45</xdr:col>
      <xdr:colOff>177800</xdr:colOff>
      <xdr:row>95</xdr:row>
      <xdr:rowOff>40069</xdr:rowOff>
    </xdr:to>
    <xdr:cxnSp macro="">
      <xdr:nvCxnSpPr>
        <xdr:cNvPr id="479" name="直線コネクタ 478"/>
        <xdr:cNvCxnSpPr/>
      </xdr:nvCxnSpPr>
      <xdr:spPr>
        <a:xfrm flipV="1">
          <a:off x="7861300" y="16226758"/>
          <a:ext cx="889000" cy="1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40069</xdr:rowOff>
    </xdr:from>
    <xdr:to>
      <xdr:col>41</xdr:col>
      <xdr:colOff>50800</xdr:colOff>
      <xdr:row>96</xdr:row>
      <xdr:rowOff>2217</xdr:rowOff>
    </xdr:to>
    <xdr:cxnSp macro="">
      <xdr:nvCxnSpPr>
        <xdr:cNvPr id="482" name="直線コネクタ 481"/>
        <xdr:cNvCxnSpPr/>
      </xdr:nvCxnSpPr>
      <xdr:spPr>
        <a:xfrm flipV="1">
          <a:off x="6972300" y="16327819"/>
          <a:ext cx="889000" cy="1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127324</xdr:rowOff>
    </xdr:from>
    <xdr:to>
      <xdr:col>55</xdr:col>
      <xdr:colOff>50800</xdr:colOff>
      <xdr:row>95</xdr:row>
      <xdr:rowOff>57474</xdr:rowOff>
    </xdr:to>
    <xdr:sp macro="" textlink="">
      <xdr:nvSpPr>
        <xdr:cNvPr id="492" name="楕円 491"/>
        <xdr:cNvSpPr/>
      </xdr:nvSpPr>
      <xdr:spPr>
        <a:xfrm>
          <a:off x="10426700" y="162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150201</xdr:rowOff>
    </xdr:from>
    <xdr:ext cx="534377" cy="259045"/>
    <xdr:sp macro="" textlink="">
      <xdr:nvSpPr>
        <xdr:cNvPr id="493" name="普通建設事業費 （ うち更新整備　）該当値テキスト"/>
        <xdr:cNvSpPr txBox="1"/>
      </xdr:nvSpPr>
      <xdr:spPr>
        <a:xfrm>
          <a:off x="10528300" y="160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119495</xdr:rowOff>
    </xdr:from>
    <xdr:to>
      <xdr:col>50</xdr:col>
      <xdr:colOff>165100</xdr:colOff>
      <xdr:row>93</xdr:row>
      <xdr:rowOff>49645</xdr:rowOff>
    </xdr:to>
    <xdr:sp macro="" textlink="">
      <xdr:nvSpPr>
        <xdr:cNvPr id="494" name="楕円 493"/>
        <xdr:cNvSpPr/>
      </xdr:nvSpPr>
      <xdr:spPr>
        <a:xfrm>
          <a:off x="9588500" y="15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66172</xdr:rowOff>
    </xdr:from>
    <xdr:ext cx="534377" cy="259045"/>
    <xdr:sp macro="" textlink="">
      <xdr:nvSpPr>
        <xdr:cNvPr id="495" name="テキスト ボックス 494"/>
        <xdr:cNvSpPr txBox="1"/>
      </xdr:nvSpPr>
      <xdr:spPr>
        <a:xfrm>
          <a:off x="9372111" y="156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59658</xdr:rowOff>
    </xdr:from>
    <xdr:to>
      <xdr:col>46</xdr:col>
      <xdr:colOff>38100</xdr:colOff>
      <xdr:row>94</xdr:row>
      <xdr:rowOff>161258</xdr:rowOff>
    </xdr:to>
    <xdr:sp macro="" textlink="">
      <xdr:nvSpPr>
        <xdr:cNvPr id="496" name="楕円 495"/>
        <xdr:cNvSpPr/>
      </xdr:nvSpPr>
      <xdr:spPr>
        <a:xfrm>
          <a:off x="8699500" y="161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6335</xdr:rowOff>
    </xdr:from>
    <xdr:ext cx="534377" cy="259045"/>
    <xdr:sp macro="" textlink="">
      <xdr:nvSpPr>
        <xdr:cNvPr id="497" name="テキスト ボックス 496"/>
        <xdr:cNvSpPr txBox="1"/>
      </xdr:nvSpPr>
      <xdr:spPr>
        <a:xfrm>
          <a:off x="8483111" y="159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160719</xdr:rowOff>
    </xdr:from>
    <xdr:to>
      <xdr:col>41</xdr:col>
      <xdr:colOff>101600</xdr:colOff>
      <xdr:row>95</xdr:row>
      <xdr:rowOff>90869</xdr:rowOff>
    </xdr:to>
    <xdr:sp macro="" textlink="">
      <xdr:nvSpPr>
        <xdr:cNvPr id="498" name="楕円 497"/>
        <xdr:cNvSpPr/>
      </xdr:nvSpPr>
      <xdr:spPr>
        <a:xfrm>
          <a:off x="7810500" y="162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107396</xdr:rowOff>
    </xdr:from>
    <xdr:ext cx="534377" cy="259045"/>
    <xdr:sp macro="" textlink="">
      <xdr:nvSpPr>
        <xdr:cNvPr id="499" name="テキスト ボックス 498"/>
        <xdr:cNvSpPr txBox="1"/>
      </xdr:nvSpPr>
      <xdr:spPr>
        <a:xfrm>
          <a:off x="7594111" y="160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122867</xdr:rowOff>
    </xdr:from>
    <xdr:to>
      <xdr:col>36</xdr:col>
      <xdr:colOff>165100</xdr:colOff>
      <xdr:row>96</xdr:row>
      <xdr:rowOff>53017</xdr:rowOff>
    </xdr:to>
    <xdr:sp macro="" textlink="">
      <xdr:nvSpPr>
        <xdr:cNvPr id="500" name="楕円 499"/>
        <xdr:cNvSpPr/>
      </xdr:nvSpPr>
      <xdr:spPr>
        <a:xfrm>
          <a:off x="6921500" y="164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69544</xdr:rowOff>
    </xdr:from>
    <xdr:ext cx="534377" cy="259045"/>
    <xdr:sp macro="" textlink="">
      <xdr:nvSpPr>
        <xdr:cNvPr id="501" name="テキスト ボックス 500"/>
        <xdr:cNvSpPr txBox="1"/>
      </xdr:nvSpPr>
      <xdr:spPr>
        <a:xfrm>
          <a:off x="6705111" y="161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146558</xdr:rowOff>
    </xdr:from>
    <xdr:to>
      <xdr:col>85</xdr:col>
      <xdr:colOff>127000</xdr:colOff>
      <xdr:row>37</xdr:row>
      <xdr:rowOff>28143</xdr:rowOff>
    </xdr:to>
    <xdr:cxnSp macro="">
      <xdr:nvCxnSpPr>
        <xdr:cNvPr id="528" name="直線コネクタ 527"/>
        <xdr:cNvCxnSpPr/>
      </xdr:nvCxnSpPr>
      <xdr:spPr>
        <a:xfrm>
          <a:off x="15481300" y="6147308"/>
          <a:ext cx="838200" cy="2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146558</xdr:rowOff>
    </xdr:from>
    <xdr:to>
      <xdr:col>81</xdr:col>
      <xdr:colOff>50800</xdr:colOff>
      <xdr:row>36</xdr:row>
      <xdr:rowOff>32715</xdr:rowOff>
    </xdr:to>
    <xdr:cxnSp macro="">
      <xdr:nvCxnSpPr>
        <xdr:cNvPr id="531" name="直線コネクタ 530"/>
        <xdr:cNvCxnSpPr/>
      </xdr:nvCxnSpPr>
      <xdr:spPr>
        <a:xfrm flipV="1">
          <a:off x="14592300" y="614730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32715</xdr:rowOff>
    </xdr:from>
    <xdr:to>
      <xdr:col>76</xdr:col>
      <xdr:colOff>114300</xdr:colOff>
      <xdr:row>37</xdr:row>
      <xdr:rowOff>26314</xdr:rowOff>
    </xdr:to>
    <xdr:cxnSp macro="">
      <xdr:nvCxnSpPr>
        <xdr:cNvPr id="534" name="直線コネクタ 533"/>
        <xdr:cNvCxnSpPr/>
      </xdr:nvCxnSpPr>
      <xdr:spPr>
        <a:xfrm flipV="1">
          <a:off x="13703300" y="6204915"/>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27686</xdr:rowOff>
    </xdr:from>
    <xdr:to>
      <xdr:col>71</xdr:col>
      <xdr:colOff>177800</xdr:colOff>
      <xdr:row>37</xdr:row>
      <xdr:rowOff>26314</xdr:rowOff>
    </xdr:to>
    <xdr:cxnSp macro="">
      <xdr:nvCxnSpPr>
        <xdr:cNvPr id="537" name="直線コネクタ 536"/>
        <xdr:cNvCxnSpPr/>
      </xdr:nvCxnSpPr>
      <xdr:spPr>
        <a:xfrm>
          <a:off x="12814300" y="5514086"/>
          <a:ext cx="889000" cy="8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148793</xdr:rowOff>
    </xdr:from>
    <xdr:to>
      <xdr:col>85</xdr:col>
      <xdr:colOff>177800</xdr:colOff>
      <xdr:row>37</xdr:row>
      <xdr:rowOff>78943</xdr:rowOff>
    </xdr:to>
    <xdr:sp macro="" textlink="">
      <xdr:nvSpPr>
        <xdr:cNvPr id="547" name="楕円 546"/>
        <xdr:cNvSpPr/>
      </xdr:nvSpPr>
      <xdr:spPr>
        <a:xfrm>
          <a:off x="162687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220</xdr:rowOff>
    </xdr:from>
    <xdr:ext cx="378565" cy="259045"/>
    <xdr:sp macro="" textlink="">
      <xdr:nvSpPr>
        <xdr:cNvPr id="548" name="災害復旧事業費該当値テキスト"/>
        <xdr:cNvSpPr txBox="1"/>
      </xdr:nvSpPr>
      <xdr:spPr>
        <a:xfrm>
          <a:off x="16370300" y="6172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95758</xdr:rowOff>
    </xdr:from>
    <xdr:to>
      <xdr:col>81</xdr:col>
      <xdr:colOff>101600</xdr:colOff>
      <xdr:row>36</xdr:row>
      <xdr:rowOff>25908</xdr:rowOff>
    </xdr:to>
    <xdr:sp macro="" textlink="">
      <xdr:nvSpPr>
        <xdr:cNvPr id="549" name="楕円 548"/>
        <xdr:cNvSpPr/>
      </xdr:nvSpPr>
      <xdr:spPr>
        <a:xfrm>
          <a:off x="15430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42435</xdr:rowOff>
    </xdr:from>
    <xdr:ext cx="469744" cy="259045"/>
    <xdr:sp macro="" textlink="">
      <xdr:nvSpPr>
        <xdr:cNvPr id="550" name="テキスト ボックス 549"/>
        <xdr:cNvSpPr txBox="1"/>
      </xdr:nvSpPr>
      <xdr:spPr>
        <a:xfrm>
          <a:off x="15246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153365</xdr:rowOff>
    </xdr:from>
    <xdr:to>
      <xdr:col>76</xdr:col>
      <xdr:colOff>165100</xdr:colOff>
      <xdr:row>36</xdr:row>
      <xdr:rowOff>83515</xdr:rowOff>
    </xdr:to>
    <xdr:sp macro="" textlink="">
      <xdr:nvSpPr>
        <xdr:cNvPr id="551" name="楕円 550"/>
        <xdr:cNvSpPr/>
      </xdr:nvSpPr>
      <xdr:spPr>
        <a:xfrm>
          <a:off x="14541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100042</xdr:rowOff>
    </xdr:from>
    <xdr:ext cx="378565" cy="259045"/>
    <xdr:sp macro="" textlink="">
      <xdr:nvSpPr>
        <xdr:cNvPr id="552" name="テキスト ボックス 551"/>
        <xdr:cNvSpPr txBox="1"/>
      </xdr:nvSpPr>
      <xdr:spPr>
        <a:xfrm>
          <a:off x="14403017" y="5929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146964</xdr:rowOff>
    </xdr:from>
    <xdr:to>
      <xdr:col>72</xdr:col>
      <xdr:colOff>38100</xdr:colOff>
      <xdr:row>37</xdr:row>
      <xdr:rowOff>77114</xdr:rowOff>
    </xdr:to>
    <xdr:sp macro="" textlink="">
      <xdr:nvSpPr>
        <xdr:cNvPr id="553" name="楕円 552"/>
        <xdr:cNvSpPr/>
      </xdr:nvSpPr>
      <xdr:spPr>
        <a:xfrm>
          <a:off x="13652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68241</xdr:rowOff>
    </xdr:from>
    <xdr:ext cx="378565" cy="259045"/>
    <xdr:sp macro="" textlink="">
      <xdr:nvSpPr>
        <xdr:cNvPr id="554" name="テキスト ボックス 553"/>
        <xdr:cNvSpPr txBox="1"/>
      </xdr:nvSpPr>
      <xdr:spPr>
        <a:xfrm>
          <a:off x="13514017" y="641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148336</xdr:rowOff>
    </xdr:from>
    <xdr:to>
      <xdr:col>67</xdr:col>
      <xdr:colOff>101600</xdr:colOff>
      <xdr:row>32</xdr:row>
      <xdr:rowOff>78486</xdr:rowOff>
    </xdr:to>
    <xdr:sp macro="" textlink="">
      <xdr:nvSpPr>
        <xdr:cNvPr id="555" name="楕円 554"/>
        <xdr:cNvSpPr/>
      </xdr:nvSpPr>
      <xdr:spPr>
        <a:xfrm>
          <a:off x="12763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69613</xdr:rowOff>
    </xdr:from>
    <xdr:ext cx="469744" cy="259045"/>
    <xdr:sp macro="" textlink="">
      <xdr:nvSpPr>
        <xdr:cNvPr id="556" name="テキスト ボックス 555"/>
        <xdr:cNvSpPr txBox="1"/>
      </xdr:nvSpPr>
      <xdr:spPr>
        <a:xfrm>
          <a:off x="12579428" y="55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92666</xdr:rowOff>
    </xdr:from>
    <xdr:to>
      <xdr:col>85</xdr:col>
      <xdr:colOff>127000</xdr:colOff>
      <xdr:row>73</xdr:row>
      <xdr:rowOff>95466</xdr:rowOff>
    </xdr:to>
    <xdr:cxnSp macro="">
      <xdr:nvCxnSpPr>
        <xdr:cNvPr id="634" name="直線コネクタ 633"/>
        <xdr:cNvCxnSpPr/>
      </xdr:nvCxnSpPr>
      <xdr:spPr>
        <a:xfrm flipV="1">
          <a:off x="15481300" y="12608516"/>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95466</xdr:rowOff>
    </xdr:from>
    <xdr:to>
      <xdr:col>81</xdr:col>
      <xdr:colOff>50800</xdr:colOff>
      <xdr:row>73</xdr:row>
      <xdr:rowOff>125584</xdr:rowOff>
    </xdr:to>
    <xdr:cxnSp macro="">
      <xdr:nvCxnSpPr>
        <xdr:cNvPr id="637" name="直線コネクタ 636"/>
        <xdr:cNvCxnSpPr/>
      </xdr:nvCxnSpPr>
      <xdr:spPr>
        <a:xfrm flipV="1">
          <a:off x="14592300" y="12611316"/>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125584</xdr:rowOff>
    </xdr:from>
    <xdr:to>
      <xdr:col>76</xdr:col>
      <xdr:colOff>114300</xdr:colOff>
      <xdr:row>73</xdr:row>
      <xdr:rowOff>154902</xdr:rowOff>
    </xdr:to>
    <xdr:cxnSp macro="">
      <xdr:nvCxnSpPr>
        <xdr:cNvPr id="640" name="直線コネクタ 639"/>
        <xdr:cNvCxnSpPr/>
      </xdr:nvCxnSpPr>
      <xdr:spPr>
        <a:xfrm flipV="1">
          <a:off x="13703300" y="12641434"/>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154902</xdr:rowOff>
    </xdr:from>
    <xdr:to>
      <xdr:col>71</xdr:col>
      <xdr:colOff>177800</xdr:colOff>
      <xdr:row>73</xdr:row>
      <xdr:rowOff>167627</xdr:rowOff>
    </xdr:to>
    <xdr:cxnSp macro="">
      <xdr:nvCxnSpPr>
        <xdr:cNvPr id="643" name="直線コネクタ 642"/>
        <xdr:cNvCxnSpPr/>
      </xdr:nvCxnSpPr>
      <xdr:spPr>
        <a:xfrm flipV="1">
          <a:off x="12814300" y="12670752"/>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41866</xdr:rowOff>
    </xdr:from>
    <xdr:to>
      <xdr:col>85</xdr:col>
      <xdr:colOff>177800</xdr:colOff>
      <xdr:row>73</xdr:row>
      <xdr:rowOff>143466</xdr:rowOff>
    </xdr:to>
    <xdr:sp macro="" textlink="">
      <xdr:nvSpPr>
        <xdr:cNvPr id="653" name="楕円 652"/>
        <xdr:cNvSpPr/>
      </xdr:nvSpPr>
      <xdr:spPr>
        <a:xfrm>
          <a:off x="16268700" y="125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64743</xdr:rowOff>
    </xdr:from>
    <xdr:ext cx="534377" cy="259045"/>
    <xdr:sp macro="" textlink="">
      <xdr:nvSpPr>
        <xdr:cNvPr id="654" name="公債費該当値テキスト"/>
        <xdr:cNvSpPr txBox="1"/>
      </xdr:nvSpPr>
      <xdr:spPr>
        <a:xfrm>
          <a:off x="16370300" y="124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44666</xdr:rowOff>
    </xdr:from>
    <xdr:to>
      <xdr:col>81</xdr:col>
      <xdr:colOff>101600</xdr:colOff>
      <xdr:row>73</xdr:row>
      <xdr:rowOff>146266</xdr:rowOff>
    </xdr:to>
    <xdr:sp macro="" textlink="">
      <xdr:nvSpPr>
        <xdr:cNvPr id="655" name="楕円 654"/>
        <xdr:cNvSpPr/>
      </xdr:nvSpPr>
      <xdr:spPr>
        <a:xfrm>
          <a:off x="15430500" y="125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162793</xdr:rowOff>
    </xdr:from>
    <xdr:ext cx="534377" cy="259045"/>
    <xdr:sp macro="" textlink="">
      <xdr:nvSpPr>
        <xdr:cNvPr id="656" name="テキスト ボックス 655"/>
        <xdr:cNvSpPr txBox="1"/>
      </xdr:nvSpPr>
      <xdr:spPr>
        <a:xfrm>
          <a:off x="15214111" y="123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74784</xdr:rowOff>
    </xdr:from>
    <xdr:to>
      <xdr:col>76</xdr:col>
      <xdr:colOff>165100</xdr:colOff>
      <xdr:row>74</xdr:row>
      <xdr:rowOff>4934</xdr:rowOff>
    </xdr:to>
    <xdr:sp macro="" textlink="">
      <xdr:nvSpPr>
        <xdr:cNvPr id="657" name="楕円 656"/>
        <xdr:cNvSpPr/>
      </xdr:nvSpPr>
      <xdr:spPr>
        <a:xfrm>
          <a:off x="14541500" y="125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21461</xdr:rowOff>
    </xdr:from>
    <xdr:ext cx="534377" cy="259045"/>
    <xdr:sp macro="" textlink="">
      <xdr:nvSpPr>
        <xdr:cNvPr id="658" name="テキスト ボックス 657"/>
        <xdr:cNvSpPr txBox="1"/>
      </xdr:nvSpPr>
      <xdr:spPr>
        <a:xfrm>
          <a:off x="14325111" y="123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104102</xdr:rowOff>
    </xdr:from>
    <xdr:to>
      <xdr:col>72</xdr:col>
      <xdr:colOff>38100</xdr:colOff>
      <xdr:row>74</xdr:row>
      <xdr:rowOff>34252</xdr:rowOff>
    </xdr:to>
    <xdr:sp macro="" textlink="">
      <xdr:nvSpPr>
        <xdr:cNvPr id="659" name="楕円 658"/>
        <xdr:cNvSpPr/>
      </xdr:nvSpPr>
      <xdr:spPr>
        <a:xfrm>
          <a:off x="13652500" y="12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50779</xdr:rowOff>
    </xdr:from>
    <xdr:ext cx="534377" cy="259045"/>
    <xdr:sp macro="" textlink="">
      <xdr:nvSpPr>
        <xdr:cNvPr id="660" name="テキスト ボックス 659"/>
        <xdr:cNvSpPr txBox="1"/>
      </xdr:nvSpPr>
      <xdr:spPr>
        <a:xfrm>
          <a:off x="13436111" y="123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116827</xdr:rowOff>
    </xdr:from>
    <xdr:to>
      <xdr:col>67</xdr:col>
      <xdr:colOff>101600</xdr:colOff>
      <xdr:row>74</xdr:row>
      <xdr:rowOff>46977</xdr:rowOff>
    </xdr:to>
    <xdr:sp macro="" textlink="">
      <xdr:nvSpPr>
        <xdr:cNvPr id="661" name="楕円 660"/>
        <xdr:cNvSpPr/>
      </xdr:nvSpPr>
      <xdr:spPr>
        <a:xfrm>
          <a:off x="12763500" y="126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63504</xdr:rowOff>
    </xdr:from>
    <xdr:ext cx="534377" cy="259045"/>
    <xdr:sp macro="" textlink="">
      <xdr:nvSpPr>
        <xdr:cNvPr id="662" name="テキスト ボックス 661"/>
        <xdr:cNvSpPr txBox="1"/>
      </xdr:nvSpPr>
      <xdr:spPr>
        <a:xfrm>
          <a:off x="12547111" y="124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121777</xdr:rowOff>
    </xdr:from>
    <xdr:to>
      <xdr:col>85</xdr:col>
      <xdr:colOff>127000</xdr:colOff>
      <xdr:row>98</xdr:row>
      <xdr:rowOff>27687</xdr:rowOff>
    </xdr:to>
    <xdr:cxnSp macro="">
      <xdr:nvCxnSpPr>
        <xdr:cNvPr id="689" name="直線コネクタ 688"/>
        <xdr:cNvCxnSpPr/>
      </xdr:nvCxnSpPr>
      <xdr:spPr>
        <a:xfrm>
          <a:off x="15481300" y="16752427"/>
          <a:ext cx="838200" cy="7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121777</xdr:rowOff>
    </xdr:from>
    <xdr:to>
      <xdr:col>81</xdr:col>
      <xdr:colOff>50800</xdr:colOff>
      <xdr:row>98</xdr:row>
      <xdr:rowOff>82367</xdr:rowOff>
    </xdr:to>
    <xdr:cxnSp macro="">
      <xdr:nvCxnSpPr>
        <xdr:cNvPr id="692" name="直線コネクタ 691"/>
        <xdr:cNvCxnSpPr/>
      </xdr:nvCxnSpPr>
      <xdr:spPr>
        <a:xfrm flipV="1">
          <a:off x="14592300" y="16752427"/>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105776</xdr:rowOff>
    </xdr:from>
    <xdr:to>
      <xdr:col>76</xdr:col>
      <xdr:colOff>114300</xdr:colOff>
      <xdr:row>98</xdr:row>
      <xdr:rowOff>82367</xdr:rowOff>
    </xdr:to>
    <xdr:cxnSp macro="">
      <xdr:nvCxnSpPr>
        <xdr:cNvPr id="695" name="直線コネクタ 694"/>
        <xdr:cNvCxnSpPr/>
      </xdr:nvCxnSpPr>
      <xdr:spPr>
        <a:xfrm>
          <a:off x="13703300" y="16736426"/>
          <a:ext cx="8890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48489</xdr:rowOff>
    </xdr:from>
    <xdr:to>
      <xdr:col>71</xdr:col>
      <xdr:colOff>177800</xdr:colOff>
      <xdr:row>97</xdr:row>
      <xdr:rowOff>105776</xdr:rowOff>
    </xdr:to>
    <xdr:cxnSp macro="">
      <xdr:nvCxnSpPr>
        <xdr:cNvPr id="698" name="直線コネクタ 697"/>
        <xdr:cNvCxnSpPr/>
      </xdr:nvCxnSpPr>
      <xdr:spPr>
        <a:xfrm>
          <a:off x="12814300" y="16679139"/>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148337</xdr:rowOff>
    </xdr:from>
    <xdr:to>
      <xdr:col>85</xdr:col>
      <xdr:colOff>177800</xdr:colOff>
      <xdr:row>98</xdr:row>
      <xdr:rowOff>78487</xdr:rowOff>
    </xdr:to>
    <xdr:sp macro="" textlink="">
      <xdr:nvSpPr>
        <xdr:cNvPr id="708" name="楕円 707"/>
        <xdr:cNvSpPr/>
      </xdr:nvSpPr>
      <xdr:spPr>
        <a:xfrm>
          <a:off x="16268700" y="167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63264</xdr:rowOff>
    </xdr:from>
    <xdr:ext cx="469744" cy="259045"/>
    <xdr:sp macro="" textlink="">
      <xdr:nvSpPr>
        <xdr:cNvPr id="709" name="積立金該当値テキスト"/>
        <xdr:cNvSpPr txBox="1"/>
      </xdr:nvSpPr>
      <xdr:spPr>
        <a:xfrm>
          <a:off x="16370300" y="1669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70977</xdr:rowOff>
    </xdr:from>
    <xdr:to>
      <xdr:col>81</xdr:col>
      <xdr:colOff>101600</xdr:colOff>
      <xdr:row>98</xdr:row>
      <xdr:rowOff>1127</xdr:rowOff>
    </xdr:to>
    <xdr:sp macro="" textlink="">
      <xdr:nvSpPr>
        <xdr:cNvPr id="710" name="楕円 709"/>
        <xdr:cNvSpPr/>
      </xdr:nvSpPr>
      <xdr:spPr>
        <a:xfrm>
          <a:off x="15430500" y="167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163704</xdr:rowOff>
    </xdr:from>
    <xdr:ext cx="469744" cy="259045"/>
    <xdr:sp macro="" textlink="">
      <xdr:nvSpPr>
        <xdr:cNvPr id="711" name="テキスト ボックス 710"/>
        <xdr:cNvSpPr txBox="1"/>
      </xdr:nvSpPr>
      <xdr:spPr>
        <a:xfrm>
          <a:off x="15246428" y="167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31567</xdr:rowOff>
    </xdr:from>
    <xdr:to>
      <xdr:col>76</xdr:col>
      <xdr:colOff>165100</xdr:colOff>
      <xdr:row>98</xdr:row>
      <xdr:rowOff>133167</xdr:rowOff>
    </xdr:to>
    <xdr:sp macro="" textlink="">
      <xdr:nvSpPr>
        <xdr:cNvPr id="712" name="楕円 711"/>
        <xdr:cNvSpPr/>
      </xdr:nvSpPr>
      <xdr:spPr>
        <a:xfrm>
          <a:off x="14541500" y="168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124294</xdr:rowOff>
    </xdr:from>
    <xdr:ext cx="469744" cy="259045"/>
    <xdr:sp macro="" textlink="">
      <xdr:nvSpPr>
        <xdr:cNvPr id="713" name="テキスト ボックス 712"/>
        <xdr:cNvSpPr txBox="1"/>
      </xdr:nvSpPr>
      <xdr:spPr>
        <a:xfrm>
          <a:off x="14357428" y="169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54976</xdr:rowOff>
    </xdr:from>
    <xdr:to>
      <xdr:col>72</xdr:col>
      <xdr:colOff>38100</xdr:colOff>
      <xdr:row>97</xdr:row>
      <xdr:rowOff>156576</xdr:rowOff>
    </xdr:to>
    <xdr:sp macro="" textlink="">
      <xdr:nvSpPr>
        <xdr:cNvPr id="714" name="楕円 713"/>
        <xdr:cNvSpPr/>
      </xdr:nvSpPr>
      <xdr:spPr>
        <a:xfrm>
          <a:off x="13652500" y="16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147703</xdr:rowOff>
    </xdr:from>
    <xdr:ext cx="469744" cy="259045"/>
    <xdr:sp macro="" textlink="">
      <xdr:nvSpPr>
        <xdr:cNvPr id="715" name="テキスト ボックス 714"/>
        <xdr:cNvSpPr txBox="1"/>
      </xdr:nvSpPr>
      <xdr:spPr>
        <a:xfrm>
          <a:off x="13468428" y="1677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169139</xdr:rowOff>
    </xdr:from>
    <xdr:to>
      <xdr:col>67</xdr:col>
      <xdr:colOff>101600</xdr:colOff>
      <xdr:row>97</xdr:row>
      <xdr:rowOff>99289</xdr:rowOff>
    </xdr:to>
    <xdr:sp macro="" textlink="">
      <xdr:nvSpPr>
        <xdr:cNvPr id="716" name="楕円 715"/>
        <xdr:cNvSpPr/>
      </xdr:nvSpPr>
      <xdr:spPr>
        <a:xfrm>
          <a:off x="12763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90416</xdr:rowOff>
    </xdr:from>
    <xdr:ext cx="469744" cy="259045"/>
    <xdr:sp macro="" textlink="">
      <xdr:nvSpPr>
        <xdr:cNvPr id="717" name="テキスト ボックス 716"/>
        <xdr:cNvSpPr txBox="1"/>
      </xdr:nvSpPr>
      <xdr:spPr>
        <a:xfrm>
          <a:off x="12579428" y="1672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12664</xdr:rowOff>
    </xdr:from>
    <xdr:to>
      <xdr:col>116</xdr:col>
      <xdr:colOff>63500</xdr:colOff>
      <xdr:row>39</xdr:row>
      <xdr:rowOff>30625</xdr:rowOff>
    </xdr:to>
    <xdr:cxnSp macro="">
      <xdr:nvCxnSpPr>
        <xdr:cNvPr id="748" name="直線コネクタ 747"/>
        <xdr:cNvCxnSpPr/>
      </xdr:nvCxnSpPr>
      <xdr:spPr>
        <a:xfrm>
          <a:off x="21323300" y="669921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151783</xdr:rowOff>
    </xdr:from>
    <xdr:to>
      <xdr:col>111</xdr:col>
      <xdr:colOff>177800</xdr:colOff>
      <xdr:row>39</xdr:row>
      <xdr:rowOff>12664</xdr:rowOff>
    </xdr:to>
    <xdr:cxnSp macro="">
      <xdr:nvCxnSpPr>
        <xdr:cNvPr id="751" name="直線コネクタ 750"/>
        <xdr:cNvCxnSpPr/>
      </xdr:nvCxnSpPr>
      <xdr:spPr>
        <a:xfrm>
          <a:off x="20434300" y="666688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136108</xdr:rowOff>
    </xdr:from>
    <xdr:to>
      <xdr:col>107</xdr:col>
      <xdr:colOff>50800</xdr:colOff>
      <xdr:row>38</xdr:row>
      <xdr:rowOff>151783</xdr:rowOff>
    </xdr:to>
    <xdr:cxnSp macro="">
      <xdr:nvCxnSpPr>
        <xdr:cNvPr id="754" name="直線コネクタ 753"/>
        <xdr:cNvCxnSpPr/>
      </xdr:nvCxnSpPr>
      <xdr:spPr>
        <a:xfrm>
          <a:off x="19545300" y="6651208"/>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113574</xdr:rowOff>
    </xdr:from>
    <xdr:to>
      <xdr:col>102</xdr:col>
      <xdr:colOff>114300</xdr:colOff>
      <xdr:row>38</xdr:row>
      <xdr:rowOff>136108</xdr:rowOff>
    </xdr:to>
    <xdr:cxnSp macro="">
      <xdr:nvCxnSpPr>
        <xdr:cNvPr id="757" name="直線コネクタ 756"/>
        <xdr:cNvCxnSpPr/>
      </xdr:nvCxnSpPr>
      <xdr:spPr>
        <a:xfrm>
          <a:off x="18656300" y="6628674"/>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151275</xdr:rowOff>
    </xdr:from>
    <xdr:to>
      <xdr:col>116</xdr:col>
      <xdr:colOff>114300</xdr:colOff>
      <xdr:row>39</xdr:row>
      <xdr:rowOff>81425</xdr:rowOff>
    </xdr:to>
    <xdr:sp macro="" textlink="">
      <xdr:nvSpPr>
        <xdr:cNvPr id="767" name="楕円 766"/>
        <xdr:cNvSpPr/>
      </xdr:nvSpPr>
      <xdr:spPr>
        <a:xfrm>
          <a:off x="221107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66202</xdr:rowOff>
    </xdr:from>
    <xdr:ext cx="378565" cy="259045"/>
    <xdr:sp macro="" textlink="">
      <xdr:nvSpPr>
        <xdr:cNvPr id="768" name="投資及び出資金該当値テキスト"/>
        <xdr:cNvSpPr txBox="1"/>
      </xdr:nvSpPr>
      <xdr:spPr>
        <a:xfrm>
          <a:off x="22212300" y="658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133314</xdr:rowOff>
    </xdr:from>
    <xdr:to>
      <xdr:col>112</xdr:col>
      <xdr:colOff>38100</xdr:colOff>
      <xdr:row>39</xdr:row>
      <xdr:rowOff>63464</xdr:rowOff>
    </xdr:to>
    <xdr:sp macro="" textlink="">
      <xdr:nvSpPr>
        <xdr:cNvPr id="769" name="楕円 768"/>
        <xdr:cNvSpPr/>
      </xdr:nvSpPr>
      <xdr:spPr>
        <a:xfrm>
          <a:off x="21272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54591</xdr:rowOff>
    </xdr:from>
    <xdr:ext cx="378565" cy="259045"/>
    <xdr:sp macro="" textlink="">
      <xdr:nvSpPr>
        <xdr:cNvPr id="770" name="テキスト ボックス 769"/>
        <xdr:cNvSpPr txBox="1"/>
      </xdr:nvSpPr>
      <xdr:spPr>
        <a:xfrm>
          <a:off x="21134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100983</xdr:rowOff>
    </xdr:from>
    <xdr:to>
      <xdr:col>107</xdr:col>
      <xdr:colOff>101600</xdr:colOff>
      <xdr:row>39</xdr:row>
      <xdr:rowOff>31133</xdr:rowOff>
    </xdr:to>
    <xdr:sp macro="" textlink="">
      <xdr:nvSpPr>
        <xdr:cNvPr id="771" name="楕円 770"/>
        <xdr:cNvSpPr/>
      </xdr:nvSpPr>
      <xdr:spPr>
        <a:xfrm>
          <a:off x="20383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22260</xdr:rowOff>
    </xdr:from>
    <xdr:ext cx="378565" cy="259045"/>
    <xdr:sp macro="" textlink="">
      <xdr:nvSpPr>
        <xdr:cNvPr id="772" name="テキスト ボックス 771"/>
        <xdr:cNvSpPr txBox="1"/>
      </xdr:nvSpPr>
      <xdr:spPr>
        <a:xfrm>
          <a:off x="20245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85308</xdr:rowOff>
    </xdr:from>
    <xdr:to>
      <xdr:col>102</xdr:col>
      <xdr:colOff>165100</xdr:colOff>
      <xdr:row>39</xdr:row>
      <xdr:rowOff>15458</xdr:rowOff>
    </xdr:to>
    <xdr:sp macro="" textlink="">
      <xdr:nvSpPr>
        <xdr:cNvPr id="773" name="楕円 772"/>
        <xdr:cNvSpPr/>
      </xdr:nvSpPr>
      <xdr:spPr>
        <a:xfrm>
          <a:off x="19494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6585</xdr:rowOff>
    </xdr:from>
    <xdr:ext cx="378565" cy="259045"/>
    <xdr:sp macro="" textlink="">
      <xdr:nvSpPr>
        <xdr:cNvPr id="774" name="テキスト ボックス 773"/>
        <xdr:cNvSpPr txBox="1"/>
      </xdr:nvSpPr>
      <xdr:spPr>
        <a:xfrm>
          <a:off x="19356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75" name="楕円 774"/>
        <xdr:cNvSpPr/>
      </xdr:nvSpPr>
      <xdr:spPr>
        <a:xfrm>
          <a:off x="18605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155501</xdr:rowOff>
    </xdr:from>
    <xdr:ext cx="378565" cy="259045"/>
    <xdr:sp macro="" textlink="">
      <xdr:nvSpPr>
        <xdr:cNvPr id="776" name="テキスト ボックス 775"/>
        <xdr:cNvSpPr txBox="1"/>
      </xdr:nvSpPr>
      <xdr:spPr>
        <a:xfrm>
          <a:off x="18467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59157</xdr:rowOff>
    </xdr:from>
    <xdr:to>
      <xdr:col>116</xdr:col>
      <xdr:colOff>63500</xdr:colOff>
      <xdr:row>57</xdr:row>
      <xdr:rowOff>63576</xdr:rowOff>
    </xdr:to>
    <xdr:cxnSp macro="">
      <xdr:nvCxnSpPr>
        <xdr:cNvPr id="805" name="直線コネクタ 804"/>
        <xdr:cNvCxnSpPr/>
      </xdr:nvCxnSpPr>
      <xdr:spPr>
        <a:xfrm flipV="1">
          <a:off x="21323300" y="9831807"/>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6"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58318</xdr:rowOff>
    </xdr:from>
    <xdr:to>
      <xdr:col>111</xdr:col>
      <xdr:colOff>177800</xdr:colOff>
      <xdr:row>57</xdr:row>
      <xdr:rowOff>63576</xdr:rowOff>
    </xdr:to>
    <xdr:cxnSp macro="">
      <xdr:nvCxnSpPr>
        <xdr:cNvPr id="808" name="直線コネクタ 807"/>
        <xdr:cNvCxnSpPr/>
      </xdr:nvCxnSpPr>
      <xdr:spPr>
        <a:xfrm>
          <a:off x="20434300" y="983096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10" name="テキスト ボックス 809"/>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40563</xdr:rowOff>
    </xdr:from>
    <xdr:to>
      <xdr:col>107</xdr:col>
      <xdr:colOff>50800</xdr:colOff>
      <xdr:row>57</xdr:row>
      <xdr:rowOff>58318</xdr:rowOff>
    </xdr:to>
    <xdr:cxnSp macro="">
      <xdr:nvCxnSpPr>
        <xdr:cNvPr id="811" name="直線コネクタ 810"/>
        <xdr:cNvCxnSpPr/>
      </xdr:nvCxnSpPr>
      <xdr:spPr>
        <a:xfrm>
          <a:off x="19545300" y="9813213"/>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3" name="テキスト ボックス 812"/>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30962</xdr:rowOff>
    </xdr:from>
    <xdr:to>
      <xdr:col>102</xdr:col>
      <xdr:colOff>114300</xdr:colOff>
      <xdr:row>57</xdr:row>
      <xdr:rowOff>40563</xdr:rowOff>
    </xdr:to>
    <xdr:cxnSp macro="">
      <xdr:nvCxnSpPr>
        <xdr:cNvPr id="814" name="直線コネクタ 813"/>
        <xdr:cNvCxnSpPr/>
      </xdr:nvCxnSpPr>
      <xdr:spPr>
        <a:xfrm>
          <a:off x="18656300" y="980361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6" name="テキスト ボックス 815"/>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8" name="テキスト ボックス 817"/>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8357</xdr:rowOff>
    </xdr:from>
    <xdr:to>
      <xdr:col>116</xdr:col>
      <xdr:colOff>114300</xdr:colOff>
      <xdr:row>57</xdr:row>
      <xdr:rowOff>109957</xdr:rowOff>
    </xdr:to>
    <xdr:sp macro="" textlink="">
      <xdr:nvSpPr>
        <xdr:cNvPr id="824" name="楕円 823"/>
        <xdr:cNvSpPr/>
      </xdr:nvSpPr>
      <xdr:spPr>
        <a:xfrm>
          <a:off x="22110700" y="9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31234</xdr:rowOff>
    </xdr:from>
    <xdr:ext cx="469744" cy="259045"/>
    <xdr:sp macro="" textlink="">
      <xdr:nvSpPr>
        <xdr:cNvPr id="825" name="貸付金該当値テキスト"/>
        <xdr:cNvSpPr txBox="1"/>
      </xdr:nvSpPr>
      <xdr:spPr>
        <a:xfrm>
          <a:off x="22212300" y="963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12776</xdr:rowOff>
    </xdr:from>
    <xdr:to>
      <xdr:col>112</xdr:col>
      <xdr:colOff>38100</xdr:colOff>
      <xdr:row>57</xdr:row>
      <xdr:rowOff>114376</xdr:rowOff>
    </xdr:to>
    <xdr:sp macro="" textlink="">
      <xdr:nvSpPr>
        <xdr:cNvPr id="826" name="楕円 825"/>
        <xdr:cNvSpPr/>
      </xdr:nvSpPr>
      <xdr:spPr>
        <a:xfrm>
          <a:off x="21272500" y="97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130903</xdr:rowOff>
    </xdr:from>
    <xdr:ext cx="469744" cy="259045"/>
    <xdr:sp macro="" textlink="">
      <xdr:nvSpPr>
        <xdr:cNvPr id="827" name="テキスト ボックス 826"/>
        <xdr:cNvSpPr txBox="1"/>
      </xdr:nvSpPr>
      <xdr:spPr>
        <a:xfrm>
          <a:off x="21088428" y="95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7518</xdr:rowOff>
    </xdr:from>
    <xdr:to>
      <xdr:col>107</xdr:col>
      <xdr:colOff>101600</xdr:colOff>
      <xdr:row>57</xdr:row>
      <xdr:rowOff>109118</xdr:rowOff>
    </xdr:to>
    <xdr:sp macro="" textlink="">
      <xdr:nvSpPr>
        <xdr:cNvPr id="828" name="楕円 827"/>
        <xdr:cNvSpPr/>
      </xdr:nvSpPr>
      <xdr:spPr>
        <a:xfrm>
          <a:off x="20383500" y="97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125645</xdr:rowOff>
    </xdr:from>
    <xdr:ext cx="469744" cy="259045"/>
    <xdr:sp macro="" textlink="">
      <xdr:nvSpPr>
        <xdr:cNvPr id="829" name="テキスト ボックス 828"/>
        <xdr:cNvSpPr txBox="1"/>
      </xdr:nvSpPr>
      <xdr:spPr>
        <a:xfrm>
          <a:off x="20199428" y="95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161213</xdr:rowOff>
    </xdr:from>
    <xdr:to>
      <xdr:col>102</xdr:col>
      <xdr:colOff>165100</xdr:colOff>
      <xdr:row>57</xdr:row>
      <xdr:rowOff>91363</xdr:rowOff>
    </xdr:to>
    <xdr:sp macro="" textlink="">
      <xdr:nvSpPr>
        <xdr:cNvPr id="830" name="楕円 829"/>
        <xdr:cNvSpPr/>
      </xdr:nvSpPr>
      <xdr:spPr>
        <a:xfrm>
          <a:off x="19494500" y="9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107890</xdr:rowOff>
    </xdr:from>
    <xdr:ext cx="469744" cy="259045"/>
    <xdr:sp macro="" textlink="">
      <xdr:nvSpPr>
        <xdr:cNvPr id="831" name="テキスト ボックス 830"/>
        <xdr:cNvSpPr txBox="1"/>
      </xdr:nvSpPr>
      <xdr:spPr>
        <a:xfrm>
          <a:off x="19310428" y="953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151612</xdr:rowOff>
    </xdr:from>
    <xdr:to>
      <xdr:col>98</xdr:col>
      <xdr:colOff>38100</xdr:colOff>
      <xdr:row>57</xdr:row>
      <xdr:rowOff>81762</xdr:rowOff>
    </xdr:to>
    <xdr:sp macro="" textlink="">
      <xdr:nvSpPr>
        <xdr:cNvPr id="832" name="楕円 831"/>
        <xdr:cNvSpPr/>
      </xdr:nvSpPr>
      <xdr:spPr>
        <a:xfrm>
          <a:off x="18605500" y="9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98289</xdr:rowOff>
    </xdr:from>
    <xdr:ext cx="469744" cy="259045"/>
    <xdr:sp macro="" textlink="">
      <xdr:nvSpPr>
        <xdr:cNvPr id="833" name="テキスト ボックス 832"/>
        <xdr:cNvSpPr txBox="1"/>
      </xdr:nvSpPr>
      <xdr:spPr>
        <a:xfrm>
          <a:off x="18421428" y="952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13376</xdr:rowOff>
    </xdr:from>
    <xdr:to>
      <xdr:col>116</xdr:col>
      <xdr:colOff>63500</xdr:colOff>
      <xdr:row>74</xdr:row>
      <xdr:rowOff>26086</xdr:rowOff>
    </xdr:to>
    <xdr:cxnSp macro="">
      <xdr:nvCxnSpPr>
        <xdr:cNvPr id="861" name="直線コネクタ 860"/>
        <xdr:cNvCxnSpPr/>
      </xdr:nvCxnSpPr>
      <xdr:spPr>
        <a:xfrm flipV="1">
          <a:off x="21323300" y="12700676"/>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26086</xdr:rowOff>
    </xdr:from>
    <xdr:to>
      <xdr:col>111</xdr:col>
      <xdr:colOff>177800</xdr:colOff>
      <xdr:row>74</xdr:row>
      <xdr:rowOff>79852</xdr:rowOff>
    </xdr:to>
    <xdr:cxnSp macro="">
      <xdr:nvCxnSpPr>
        <xdr:cNvPr id="864" name="直線コネクタ 863"/>
        <xdr:cNvCxnSpPr/>
      </xdr:nvCxnSpPr>
      <xdr:spPr>
        <a:xfrm flipV="1">
          <a:off x="20434300" y="12713386"/>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29835</xdr:rowOff>
    </xdr:from>
    <xdr:to>
      <xdr:col>107</xdr:col>
      <xdr:colOff>50800</xdr:colOff>
      <xdr:row>74</xdr:row>
      <xdr:rowOff>79852</xdr:rowOff>
    </xdr:to>
    <xdr:cxnSp macro="">
      <xdr:nvCxnSpPr>
        <xdr:cNvPr id="867" name="直線コネクタ 866"/>
        <xdr:cNvCxnSpPr/>
      </xdr:nvCxnSpPr>
      <xdr:spPr>
        <a:xfrm>
          <a:off x="19545300" y="12717135"/>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29835</xdr:rowOff>
    </xdr:from>
    <xdr:to>
      <xdr:col>102</xdr:col>
      <xdr:colOff>114300</xdr:colOff>
      <xdr:row>74</xdr:row>
      <xdr:rowOff>39116</xdr:rowOff>
    </xdr:to>
    <xdr:cxnSp macro="">
      <xdr:nvCxnSpPr>
        <xdr:cNvPr id="870" name="直線コネクタ 869"/>
        <xdr:cNvCxnSpPr/>
      </xdr:nvCxnSpPr>
      <xdr:spPr>
        <a:xfrm flipV="1">
          <a:off x="18656300" y="1271713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134026</xdr:rowOff>
    </xdr:from>
    <xdr:to>
      <xdr:col>116</xdr:col>
      <xdr:colOff>114300</xdr:colOff>
      <xdr:row>74</xdr:row>
      <xdr:rowOff>64176</xdr:rowOff>
    </xdr:to>
    <xdr:sp macro="" textlink="">
      <xdr:nvSpPr>
        <xdr:cNvPr id="880" name="楕円 879"/>
        <xdr:cNvSpPr/>
      </xdr:nvSpPr>
      <xdr:spPr>
        <a:xfrm>
          <a:off x="22110700" y="126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156903</xdr:rowOff>
    </xdr:from>
    <xdr:ext cx="534377" cy="259045"/>
    <xdr:sp macro="" textlink="">
      <xdr:nvSpPr>
        <xdr:cNvPr id="881" name="繰出金該当値テキスト"/>
        <xdr:cNvSpPr txBox="1"/>
      </xdr:nvSpPr>
      <xdr:spPr>
        <a:xfrm>
          <a:off x="22212300" y="125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146736</xdr:rowOff>
    </xdr:from>
    <xdr:to>
      <xdr:col>112</xdr:col>
      <xdr:colOff>38100</xdr:colOff>
      <xdr:row>74</xdr:row>
      <xdr:rowOff>76886</xdr:rowOff>
    </xdr:to>
    <xdr:sp macro="" textlink="">
      <xdr:nvSpPr>
        <xdr:cNvPr id="882" name="楕円 881"/>
        <xdr:cNvSpPr/>
      </xdr:nvSpPr>
      <xdr:spPr>
        <a:xfrm>
          <a:off x="212725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93413</xdr:rowOff>
    </xdr:from>
    <xdr:ext cx="534377" cy="259045"/>
    <xdr:sp macro="" textlink="">
      <xdr:nvSpPr>
        <xdr:cNvPr id="883" name="テキスト ボックス 882"/>
        <xdr:cNvSpPr txBox="1"/>
      </xdr:nvSpPr>
      <xdr:spPr>
        <a:xfrm>
          <a:off x="21056111" y="124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29052</xdr:rowOff>
    </xdr:from>
    <xdr:to>
      <xdr:col>107</xdr:col>
      <xdr:colOff>101600</xdr:colOff>
      <xdr:row>74</xdr:row>
      <xdr:rowOff>130652</xdr:rowOff>
    </xdr:to>
    <xdr:sp macro="" textlink="">
      <xdr:nvSpPr>
        <xdr:cNvPr id="884" name="楕円 883"/>
        <xdr:cNvSpPr/>
      </xdr:nvSpPr>
      <xdr:spPr>
        <a:xfrm>
          <a:off x="203835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147179</xdr:rowOff>
    </xdr:from>
    <xdr:ext cx="534377" cy="259045"/>
    <xdr:sp macro="" textlink="">
      <xdr:nvSpPr>
        <xdr:cNvPr id="885" name="テキスト ボックス 884"/>
        <xdr:cNvSpPr txBox="1"/>
      </xdr:nvSpPr>
      <xdr:spPr>
        <a:xfrm>
          <a:off x="20167111" y="124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150485</xdr:rowOff>
    </xdr:from>
    <xdr:to>
      <xdr:col>102</xdr:col>
      <xdr:colOff>165100</xdr:colOff>
      <xdr:row>74</xdr:row>
      <xdr:rowOff>80635</xdr:rowOff>
    </xdr:to>
    <xdr:sp macro="" textlink="">
      <xdr:nvSpPr>
        <xdr:cNvPr id="886" name="楕円 885"/>
        <xdr:cNvSpPr/>
      </xdr:nvSpPr>
      <xdr:spPr>
        <a:xfrm>
          <a:off x="19494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97162</xdr:rowOff>
    </xdr:from>
    <xdr:ext cx="534377" cy="259045"/>
    <xdr:sp macro="" textlink="">
      <xdr:nvSpPr>
        <xdr:cNvPr id="887" name="テキスト ボックス 886"/>
        <xdr:cNvSpPr txBox="1"/>
      </xdr:nvSpPr>
      <xdr:spPr>
        <a:xfrm>
          <a:off x="19278111" y="124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159766</xdr:rowOff>
    </xdr:from>
    <xdr:to>
      <xdr:col>98</xdr:col>
      <xdr:colOff>38100</xdr:colOff>
      <xdr:row>74</xdr:row>
      <xdr:rowOff>89916</xdr:rowOff>
    </xdr:to>
    <xdr:sp macro="" textlink="">
      <xdr:nvSpPr>
        <xdr:cNvPr id="888" name="楕円 887"/>
        <xdr:cNvSpPr/>
      </xdr:nvSpPr>
      <xdr:spPr>
        <a:xfrm>
          <a:off x="18605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106443</xdr:rowOff>
    </xdr:from>
    <xdr:ext cx="534377" cy="259045"/>
    <xdr:sp macro="" textlink="">
      <xdr:nvSpPr>
        <xdr:cNvPr id="889" name="テキスト ボックス 888"/>
        <xdr:cNvSpPr txBox="1"/>
      </xdr:nvSpPr>
      <xdr:spPr>
        <a:xfrm>
          <a:off x="18389111"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77,185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類似団体内では人口密度が著しく低く、効率的な行政運営ができないことから、相対的に職員数が多いことが主な要因である。これまで、定員管理計画に基づき職員の定員適正化等に取り組んできており、今後も引き続き、適正な定員管理を行うとともに、デジタル化の推進等により事務の効率化を図り、人件費の圧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108,158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円となっており、類似団体と比較して高い水準となっている。これは、産業交流拠点施設整備事業など、将来に向けた都市基盤整備に集中的に取り組んでいることによるものである。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数年は大型建設事業実施が続く予定であり、普通建設事業費・公債費は高い水準で推移する見込みではあるが、建設事業費の圧縮や、交付税措置のある有利な起債を発行することで、実質的な負担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117754</xdr:rowOff>
    </xdr:from>
    <xdr:to>
      <xdr:col>24</xdr:col>
      <xdr:colOff>63500</xdr:colOff>
      <xdr:row>34</xdr:row>
      <xdr:rowOff>132385</xdr:rowOff>
    </xdr:to>
    <xdr:cxnSp macro="">
      <xdr:nvCxnSpPr>
        <xdr:cNvPr id="59" name="直線コネクタ 58"/>
        <xdr:cNvCxnSpPr/>
      </xdr:nvCxnSpPr>
      <xdr:spPr>
        <a:xfrm>
          <a:off x="3797300" y="594705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117754</xdr:rowOff>
    </xdr:from>
    <xdr:to>
      <xdr:col>19</xdr:col>
      <xdr:colOff>177800</xdr:colOff>
      <xdr:row>35</xdr:row>
      <xdr:rowOff>2083</xdr:rowOff>
    </xdr:to>
    <xdr:cxnSp macro="">
      <xdr:nvCxnSpPr>
        <xdr:cNvPr id="62" name="直線コネクタ 61"/>
        <xdr:cNvCxnSpPr/>
      </xdr:nvCxnSpPr>
      <xdr:spPr>
        <a:xfrm flipV="1">
          <a:off x="2908300" y="5947054"/>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2083</xdr:rowOff>
    </xdr:from>
    <xdr:to>
      <xdr:col>15</xdr:col>
      <xdr:colOff>50800</xdr:colOff>
      <xdr:row>35</xdr:row>
      <xdr:rowOff>86208</xdr:rowOff>
    </xdr:to>
    <xdr:cxnSp macro="">
      <xdr:nvCxnSpPr>
        <xdr:cNvPr id="65" name="直線コネクタ 64"/>
        <xdr:cNvCxnSpPr/>
      </xdr:nvCxnSpPr>
      <xdr:spPr>
        <a:xfrm flipV="1">
          <a:off x="2019300" y="6002833"/>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67005</xdr:rowOff>
    </xdr:from>
    <xdr:to>
      <xdr:col>10</xdr:col>
      <xdr:colOff>114300</xdr:colOff>
      <xdr:row>35</xdr:row>
      <xdr:rowOff>86208</xdr:rowOff>
    </xdr:to>
    <xdr:cxnSp macro="">
      <xdr:nvCxnSpPr>
        <xdr:cNvPr id="68" name="直線コネクタ 67"/>
        <xdr:cNvCxnSpPr/>
      </xdr:nvCxnSpPr>
      <xdr:spPr>
        <a:xfrm>
          <a:off x="1130300" y="606775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81585</xdr:rowOff>
    </xdr:from>
    <xdr:to>
      <xdr:col>24</xdr:col>
      <xdr:colOff>114300</xdr:colOff>
      <xdr:row>35</xdr:row>
      <xdr:rowOff>11735</xdr:rowOff>
    </xdr:to>
    <xdr:sp macro="" textlink="">
      <xdr:nvSpPr>
        <xdr:cNvPr id="78" name="楕円 77"/>
        <xdr:cNvSpPr/>
      </xdr:nvSpPr>
      <xdr:spPr>
        <a:xfrm>
          <a:off x="4584700" y="59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104462</xdr:rowOff>
    </xdr:from>
    <xdr:ext cx="469744" cy="259045"/>
    <xdr:sp macro="" textlink="">
      <xdr:nvSpPr>
        <xdr:cNvPr id="79" name="議会費該当値テキスト"/>
        <xdr:cNvSpPr txBox="1"/>
      </xdr:nvSpPr>
      <xdr:spPr>
        <a:xfrm>
          <a:off x="4686300" y="57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66954</xdr:rowOff>
    </xdr:from>
    <xdr:to>
      <xdr:col>20</xdr:col>
      <xdr:colOff>38100</xdr:colOff>
      <xdr:row>34</xdr:row>
      <xdr:rowOff>168554</xdr:rowOff>
    </xdr:to>
    <xdr:sp macro="" textlink="">
      <xdr:nvSpPr>
        <xdr:cNvPr id="80" name="楕円 79"/>
        <xdr:cNvSpPr/>
      </xdr:nvSpPr>
      <xdr:spPr>
        <a:xfrm>
          <a:off x="3746500" y="5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13631</xdr:rowOff>
    </xdr:from>
    <xdr:ext cx="469744" cy="259045"/>
    <xdr:sp macro="" textlink="">
      <xdr:nvSpPr>
        <xdr:cNvPr id="81" name="テキスト ボックス 80"/>
        <xdr:cNvSpPr txBox="1"/>
      </xdr:nvSpPr>
      <xdr:spPr>
        <a:xfrm>
          <a:off x="3562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122733</xdr:rowOff>
    </xdr:from>
    <xdr:to>
      <xdr:col>15</xdr:col>
      <xdr:colOff>101600</xdr:colOff>
      <xdr:row>35</xdr:row>
      <xdr:rowOff>52883</xdr:rowOff>
    </xdr:to>
    <xdr:sp macro="" textlink="">
      <xdr:nvSpPr>
        <xdr:cNvPr id="82" name="楕円 81"/>
        <xdr:cNvSpPr/>
      </xdr:nvSpPr>
      <xdr:spPr>
        <a:xfrm>
          <a:off x="2857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69410</xdr:rowOff>
    </xdr:from>
    <xdr:ext cx="469744" cy="259045"/>
    <xdr:sp macro="" textlink="">
      <xdr:nvSpPr>
        <xdr:cNvPr id="83" name="テキスト ボックス 82"/>
        <xdr:cNvSpPr txBox="1"/>
      </xdr:nvSpPr>
      <xdr:spPr>
        <a:xfrm>
          <a:off x="2673428" y="57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35408</xdr:rowOff>
    </xdr:from>
    <xdr:to>
      <xdr:col>10</xdr:col>
      <xdr:colOff>165100</xdr:colOff>
      <xdr:row>35</xdr:row>
      <xdr:rowOff>137008</xdr:rowOff>
    </xdr:to>
    <xdr:sp macro="" textlink="">
      <xdr:nvSpPr>
        <xdr:cNvPr id="84" name="楕円 83"/>
        <xdr:cNvSpPr/>
      </xdr:nvSpPr>
      <xdr:spPr>
        <a:xfrm>
          <a:off x="1968500" y="60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153535</xdr:rowOff>
    </xdr:from>
    <xdr:ext cx="469744" cy="259045"/>
    <xdr:sp macro="" textlink="">
      <xdr:nvSpPr>
        <xdr:cNvPr id="85" name="テキスト ボックス 84"/>
        <xdr:cNvSpPr txBox="1"/>
      </xdr:nvSpPr>
      <xdr:spPr>
        <a:xfrm>
          <a:off x="1784428" y="58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xdr:rowOff>
    </xdr:from>
    <xdr:to>
      <xdr:col>6</xdr:col>
      <xdr:colOff>38100</xdr:colOff>
      <xdr:row>35</xdr:row>
      <xdr:rowOff>117805</xdr:rowOff>
    </xdr:to>
    <xdr:sp macro="" textlink="">
      <xdr:nvSpPr>
        <xdr:cNvPr id="86" name="楕円 85"/>
        <xdr:cNvSpPr/>
      </xdr:nvSpPr>
      <xdr:spPr>
        <a:xfrm>
          <a:off x="10795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134332</xdr:rowOff>
    </xdr:from>
    <xdr:ext cx="469744" cy="259045"/>
    <xdr:sp macro="" textlink="">
      <xdr:nvSpPr>
        <xdr:cNvPr id="87" name="テキスト ボックス 86"/>
        <xdr:cNvSpPr txBox="1"/>
      </xdr:nvSpPr>
      <xdr:spPr>
        <a:xfrm>
          <a:off x="895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144196</xdr:rowOff>
    </xdr:from>
    <xdr:to>
      <xdr:col>24</xdr:col>
      <xdr:colOff>63500</xdr:colOff>
      <xdr:row>57</xdr:row>
      <xdr:rowOff>128716</xdr:rowOff>
    </xdr:to>
    <xdr:cxnSp macro="">
      <xdr:nvCxnSpPr>
        <xdr:cNvPr id="119" name="直線コネクタ 118"/>
        <xdr:cNvCxnSpPr/>
      </xdr:nvCxnSpPr>
      <xdr:spPr>
        <a:xfrm flipV="1">
          <a:off x="3797300" y="8888146"/>
          <a:ext cx="838200" cy="10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128716</xdr:rowOff>
    </xdr:from>
    <xdr:to>
      <xdr:col>19</xdr:col>
      <xdr:colOff>177800</xdr:colOff>
      <xdr:row>58</xdr:row>
      <xdr:rowOff>31714</xdr:rowOff>
    </xdr:to>
    <xdr:cxnSp macro="">
      <xdr:nvCxnSpPr>
        <xdr:cNvPr id="122" name="直線コネクタ 121"/>
        <xdr:cNvCxnSpPr/>
      </xdr:nvCxnSpPr>
      <xdr:spPr>
        <a:xfrm flipV="1">
          <a:off x="2908300" y="9901366"/>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31714</xdr:rowOff>
    </xdr:from>
    <xdr:to>
      <xdr:col>15</xdr:col>
      <xdr:colOff>50800</xdr:colOff>
      <xdr:row>58</xdr:row>
      <xdr:rowOff>61486</xdr:rowOff>
    </xdr:to>
    <xdr:cxnSp macro="">
      <xdr:nvCxnSpPr>
        <xdr:cNvPr id="125" name="直線コネクタ 124"/>
        <xdr:cNvCxnSpPr/>
      </xdr:nvCxnSpPr>
      <xdr:spPr>
        <a:xfrm flipV="1">
          <a:off x="2019300" y="9975814"/>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18237</xdr:rowOff>
    </xdr:from>
    <xdr:to>
      <xdr:col>10</xdr:col>
      <xdr:colOff>114300</xdr:colOff>
      <xdr:row>58</xdr:row>
      <xdr:rowOff>61486</xdr:rowOff>
    </xdr:to>
    <xdr:cxnSp macro="">
      <xdr:nvCxnSpPr>
        <xdr:cNvPr id="128" name="直線コネクタ 127"/>
        <xdr:cNvCxnSpPr/>
      </xdr:nvCxnSpPr>
      <xdr:spPr>
        <a:xfrm>
          <a:off x="1130300" y="9962337"/>
          <a:ext cx="889000" cy="4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93396</xdr:rowOff>
    </xdr:from>
    <xdr:to>
      <xdr:col>24</xdr:col>
      <xdr:colOff>114300</xdr:colOff>
      <xdr:row>52</xdr:row>
      <xdr:rowOff>23546</xdr:rowOff>
    </xdr:to>
    <xdr:sp macro="" textlink="">
      <xdr:nvSpPr>
        <xdr:cNvPr id="138" name="楕円 137"/>
        <xdr:cNvSpPr/>
      </xdr:nvSpPr>
      <xdr:spPr>
        <a:xfrm>
          <a:off x="4584700" y="88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116273</xdr:rowOff>
    </xdr:from>
    <xdr:ext cx="599010" cy="259045"/>
    <xdr:sp macro="" textlink="">
      <xdr:nvSpPr>
        <xdr:cNvPr id="139" name="総務費該当値テキスト"/>
        <xdr:cNvSpPr txBox="1"/>
      </xdr:nvSpPr>
      <xdr:spPr>
        <a:xfrm>
          <a:off x="4686300" y="868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77916</xdr:rowOff>
    </xdr:from>
    <xdr:to>
      <xdr:col>20</xdr:col>
      <xdr:colOff>38100</xdr:colOff>
      <xdr:row>58</xdr:row>
      <xdr:rowOff>8066</xdr:rowOff>
    </xdr:to>
    <xdr:sp macro="" textlink="">
      <xdr:nvSpPr>
        <xdr:cNvPr id="140" name="楕円 139"/>
        <xdr:cNvSpPr/>
      </xdr:nvSpPr>
      <xdr:spPr>
        <a:xfrm>
          <a:off x="3746500" y="98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24593</xdr:rowOff>
    </xdr:from>
    <xdr:ext cx="534377" cy="259045"/>
    <xdr:sp macro="" textlink="">
      <xdr:nvSpPr>
        <xdr:cNvPr id="141" name="テキスト ボックス 140"/>
        <xdr:cNvSpPr txBox="1"/>
      </xdr:nvSpPr>
      <xdr:spPr>
        <a:xfrm>
          <a:off x="3530111" y="96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152364</xdr:rowOff>
    </xdr:from>
    <xdr:to>
      <xdr:col>15</xdr:col>
      <xdr:colOff>101600</xdr:colOff>
      <xdr:row>58</xdr:row>
      <xdr:rowOff>82514</xdr:rowOff>
    </xdr:to>
    <xdr:sp macro="" textlink="">
      <xdr:nvSpPr>
        <xdr:cNvPr id="142" name="楕円 141"/>
        <xdr:cNvSpPr/>
      </xdr:nvSpPr>
      <xdr:spPr>
        <a:xfrm>
          <a:off x="2857500" y="99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99041</xdr:rowOff>
    </xdr:from>
    <xdr:ext cx="534377" cy="259045"/>
    <xdr:sp macro="" textlink="">
      <xdr:nvSpPr>
        <xdr:cNvPr id="143" name="テキスト ボックス 142"/>
        <xdr:cNvSpPr txBox="1"/>
      </xdr:nvSpPr>
      <xdr:spPr>
        <a:xfrm>
          <a:off x="2641111" y="97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10686</xdr:rowOff>
    </xdr:from>
    <xdr:to>
      <xdr:col>10</xdr:col>
      <xdr:colOff>165100</xdr:colOff>
      <xdr:row>58</xdr:row>
      <xdr:rowOff>112286</xdr:rowOff>
    </xdr:to>
    <xdr:sp macro="" textlink="">
      <xdr:nvSpPr>
        <xdr:cNvPr id="144" name="楕円 143"/>
        <xdr:cNvSpPr/>
      </xdr:nvSpPr>
      <xdr:spPr>
        <a:xfrm>
          <a:off x="1968500" y="99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128813</xdr:rowOff>
    </xdr:from>
    <xdr:ext cx="534377" cy="259045"/>
    <xdr:sp macro="" textlink="">
      <xdr:nvSpPr>
        <xdr:cNvPr id="145" name="テキスト ボックス 144"/>
        <xdr:cNvSpPr txBox="1"/>
      </xdr:nvSpPr>
      <xdr:spPr>
        <a:xfrm>
          <a:off x="1752111" y="97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138887</xdr:rowOff>
    </xdr:from>
    <xdr:to>
      <xdr:col>6</xdr:col>
      <xdr:colOff>38100</xdr:colOff>
      <xdr:row>58</xdr:row>
      <xdr:rowOff>69037</xdr:rowOff>
    </xdr:to>
    <xdr:sp macro="" textlink="">
      <xdr:nvSpPr>
        <xdr:cNvPr id="146" name="楕円 145"/>
        <xdr:cNvSpPr/>
      </xdr:nvSpPr>
      <xdr:spPr>
        <a:xfrm>
          <a:off x="1079500" y="99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85564</xdr:rowOff>
    </xdr:from>
    <xdr:ext cx="534377" cy="259045"/>
    <xdr:sp macro="" textlink="">
      <xdr:nvSpPr>
        <xdr:cNvPr id="147" name="テキスト ボックス 146"/>
        <xdr:cNvSpPr txBox="1"/>
      </xdr:nvSpPr>
      <xdr:spPr>
        <a:xfrm>
          <a:off x="863111" y="96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87388</xdr:rowOff>
    </xdr:from>
    <xdr:to>
      <xdr:col>24</xdr:col>
      <xdr:colOff>63500</xdr:colOff>
      <xdr:row>77</xdr:row>
      <xdr:rowOff>39790</xdr:rowOff>
    </xdr:to>
    <xdr:cxnSp macro="">
      <xdr:nvCxnSpPr>
        <xdr:cNvPr id="177" name="直線コネクタ 176"/>
        <xdr:cNvCxnSpPr/>
      </xdr:nvCxnSpPr>
      <xdr:spPr>
        <a:xfrm flipV="1">
          <a:off x="3797300" y="13117588"/>
          <a:ext cx="838200" cy="1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39790</xdr:rowOff>
    </xdr:from>
    <xdr:to>
      <xdr:col>19</xdr:col>
      <xdr:colOff>177800</xdr:colOff>
      <xdr:row>77</xdr:row>
      <xdr:rowOff>70345</xdr:rowOff>
    </xdr:to>
    <xdr:cxnSp macro="">
      <xdr:nvCxnSpPr>
        <xdr:cNvPr id="180" name="直線コネクタ 179"/>
        <xdr:cNvCxnSpPr/>
      </xdr:nvCxnSpPr>
      <xdr:spPr>
        <a:xfrm flipV="1">
          <a:off x="2908300" y="13241440"/>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70345</xdr:rowOff>
    </xdr:from>
    <xdr:to>
      <xdr:col>15</xdr:col>
      <xdr:colOff>50800</xdr:colOff>
      <xdr:row>77</xdr:row>
      <xdr:rowOff>119317</xdr:rowOff>
    </xdr:to>
    <xdr:cxnSp macro="">
      <xdr:nvCxnSpPr>
        <xdr:cNvPr id="183" name="直線コネクタ 182"/>
        <xdr:cNvCxnSpPr/>
      </xdr:nvCxnSpPr>
      <xdr:spPr>
        <a:xfrm flipV="1">
          <a:off x="2019300" y="13271995"/>
          <a:ext cx="8890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119317</xdr:rowOff>
    </xdr:from>
    <xdr:to>
      <xdr:col>10</xdr:col>
      <xdr:colOff>114300</xdr:colOff>
      <xdr:row>77</xdr:row>
      <xdr:rowOff>161023</xdr:rowOff>
    </xdr:to>
    <xdr:cxnSp macro="">
      <xdr:nvCxnSpPr>
        <xdr:cNvPr id="186" name="直線コネクタ 185"/>
        <xdr:cNvCxnSpPr/>
      </xdr:nvCxnSpPr>
      <xdr:spPr>
        <a:xfrm flipV="1">
          <a:off x="1130300" y="13320967"/>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36588</xdr:rowOff>
    </xdr:from>
    <xdr:to>
      <xdr:col>24</xdr:col>
      <xdr:colOff>114300</xdr:colOff>
      <xdr:row>76</xdr:row>
      <xdr:rowOff>138188</xdr:rowOff>
    </xdr:to>
    <xdr:sp macro="" textlink="">
      <xdr:nvSpPr>
        <xdr:cNvPr id="196" name="楕円 195"/>
        <xdr:cNvSpPr/>
      </xdr:nvSpPr>
      <xdr:spPr>
        <a:xfrm>
          <a:off x="4584700" y="13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15015</xdr:rowOff>
    </xdr:from>
    <xdr:ext cx="599010" cy="259045"/>
    <xdr:sp macro="" textlink="">
      <xdr:nvSpPr>
        <xdr:cNvPr id="197" name="民生費該当値テキスト"/>
        <xdr:cNvSpPr txBox="1"/>
      </xdr:nvSpPr>
      <xdr:spPr>
        <a:xfrm>
          <a:off x="4686300" y="1304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160440</xdr:rowOff>
    </xdr:from>
    <xdr:to>
      <xdr:col>20</xdr:col>
      <xdr:colOff>38100</xdr:colOff>
      <xdr:row>77</xdr:row>
      <xdr:rowOff>90590</xdr:rowOff>
    </xdr:to>
    <xdr:sp macro="" textlink="">
      <xdr:nvSpPr>
        <xdr:cNvPr id="198" name="楕円 197"/>
        <xdr:cNvSpPr/>
      </xdr:nvSpPr>
      <xdr:spPr>
        <a:xfrm>
          <a:off x="3746500" y="131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81717</xdr:rowOff>
    </xdr:from>
    <xdr:ext cx="599010" cy="259045"/>
    <xdr:sp macro="" textlink="">
      <xdr:nvSpPr>
        <xdr:cNvPr id="199" name="テキスト ボックス 198"/>
        <xdr:cNvSpPr txBox="1"/>
      </xdr:nvSpPr>
      <xdr:spPr>
        <a:xfrm>
          <a:off x="3497795" y="1328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19545</xdr:rowOff>
    </xdr:from>
    <xdr:to>
      <xdr:col>15</xdr:col>
      <xdr:colOff>101600</xdr:colOff>
      <xdr:row>77</xdr:row>
      <xdr:rowOff>121145</xdr:rowOff>
    </xdr:to>
    <xdr:sp macro="" textlink="">
      <xdr:nvSpPr>
        <xdr:cNvPr id="200" name="楕円 199"/>
        <xdr:cNvSpPr/>
      </xdr:nvSpPr>
      <xdr:spPr>
        <a:xfrm>
          <a:off x="2857500" y="132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112272</xdr:rowOff>
    </xdr:from>
    <xdr:ext cx="599010" cy="259045"/>
    <xdr:sp macro="" textlink="">
      <xdr:nvSpPr>
        <xdr:cNvPr id="201" name="テキスト ボックス 200"/>
        <xdr:cNvSpPr txBox="1"/>
      </xdr:nvSpPr>
      <xdr:spPr>
        <a:xfrm>
          <a:off x="2608795" y="1331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68517</xdr:rowOff>
    </xdr:from>
    <xdr:to>
      <xdr:col>10</xdr:col>
      <xdr:colOff>165100</xdr:colOff>
      <xdr:row>77</xdr:row>
      <xdr:rowOff>170117</xdr:rowOff>
    </xdr:to>
    <xdr:sp macro="" textlink="">
      <xdr:nvSpPr>
        <xdr:cNvPr id="202" name="楕円 201"/>
        <xdr:cNvSpPr/>
      </xdr:nvSpPr>
      <xdr:spPr>
        <a:xfrm>
          <a:off x="1968500" y="132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161244</xdr:rowOff>
    </xdr:from>
    <xdr:ext cx="599010" cy="259045"/>
    <xdr:sp macro="" textlink="">
      <xdr:nvSpPr>
        <xdr:cNvPr id="203" name="テキスト ボックス 202"/>
        <xdr:cNvSpPr txBox="1"/>
      </xdr:nvSpPr>
      <xdr:spPr>
        <a:xfrm>
          <a:off x="1719795" y="133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110223</xdr:rowOff>
    </xdr:from>
    <xdr:to>
      <xdr:col>6</xdr:col>
      <xdr:colOff>38100</xdr:colOff>
      <xdr:row>78</xdr:row>
      <xdr:rowOff>40373</xdr:rowOff>
    </xdr:to>
    <xdr:sp macro="" textlink="">
      <xdr:nvSpPr>
        <xdr:cNvPr id="204" name="楕円 203"/>
        <xdr:cNvSpPr/>
      </xdr:nvSpPr>
      <xdr:spPr>
        <a:xfrm>
          <a:off x="1079500" y="133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31500</xdr:rowOff>
    </xdr:from>
    <xdr:ext cx="599010" cy="259045"/>
    <xdr:sp macro="" textlink="">
      <xdr:nvSpPr>
        <xdr:cNvPr id="205" name="テキスト ボックス 204"/>
        <xdr:cNvSpPr txBox="1"/>
      </xdr:nvSpPr>
      <xdr:spPr>
        <a:xfrm>
          <a:off x="830795" y="1340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41402</xdr:rowOff>
    </xdr:from>
    <xdr:to>
      <xdr:col>24</xdr:col>
      <xdr:colOff>63500</xdr:colOff>
      <xdr:row>94</xdr:row>
      <xdr:rowOff>154445</xdr:rowOff>
    </xdr:to>
    <xdr:cxnSp macro="">
      <xdr:nvCxnSpPr>
        <xdr:cNvPr id="235" name="直線コネクタ 234"/>
        <xdr:cNvCxnSpPr/>
      </xdr:nvCxnSpPr>
      <xdr:spPr>
        <a:xfrm>
          <a:off x="3797300" y="15471902"/>
          <a:ext cx="838200" cy="79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41402</xdr:rowOff>
    </xdr:from>
    <xdr:to>
      <xdr:col>19</xdr:col>
      <xdr:colOff>177800</xdr:colOff>
      <xdr:row>95</xdr:row>
      <xdr:rowOff>7569</xdr:rowOff>
    </xdr:to>
    <xdr:cxnSp macro="">
      <xdr:nvCxnSpPr>
        <xdr:cNvPr id="238" name="直線コネクタ 237"/>
        <xdr:cNvCxnSpPr/>
      </xdr:nvCxnSpPr>
      <xdr:spPr>
        <a:xfrm flipV="1">
          <a:off x="2908300" y="15471902"/>
          <a:ext cx="889000" cy="8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102667</xdr:rowOff>
    </xdr:from>
    <xdr:to>
      <xdr:col>15</xdr:col>
      <xdr:colOff>50800</xdr:colOff>
      <xdr:row>95</xdr:row>
      <xdr:rowOff>7569</xdr:rowOff>
    </xdr:to>
    <xdr:cxnSp macro="">
      <xdr:nvCxnSpPr>
        <xdr:cNvPr id="241" name="直線コネクタ 240"/>
        <xdr:cNvCxnSpPr/>
      </xdr:nvCxnSpPr>
      <xdr:spPr>
        <a:xfrm>
          <a:off x="2019300" y="16218967"/>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153682</xdr:rowOff>
    </xdr:from>
    <xdr:to>
      <xdr:col>10</xdr:col>
      <xdr:colOff>114300</xdr:colOff>
      <xdr:row>94</xdr:row>
      <xdr:rowOff>102667</xdr:rowOff>
    </xdr:to>
    <xdr:cxnSp macro="">
      <xdr:nvCxnSpPr>
        <xdr:cNvPr id="244" name="直線コネクタ 243"/>
        <xdr:cNvCxnSpPr/>
      </xdr:nvCxnSpPr>
      <xdr:spPr>
        <a:xfrm>
          <a:off x="1130300" y="16098532"/>
          <a:ext cx="889000" cy="1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103645</xdr:rowOff>
    </xdr:from>
    <xdr:to>
      <xdr:col>24</xdr:col>
      <xdr:colOff>114300</xdr:colOff>
      <xdr:row>95</xdr:row>
      <xdr:rowOff>33795</xdr:rowOff>
    </xdr:to>
    <xdr:sp macro="" textlink="">
      <xdr:nvSpPr>
        <xdr:cNvPr id="254" name="楕円 253"/>
        <xdr:cNvSpPr/>
      </xdr:nvSpPr>
      <xdr:spPr>
        <a:xfrm>
          <a:off x="4584700" y="162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82072</xdr:rowOff>
    </xdr:from>
    <xdr:ext cx="534377" cy="259045"/>
    <xdr:sp macro="" textlink="">
      <xdr:nvSpPr>
        <xdr:cNvPr id="255" name="衛生費該当値テキスト"/>
        <xdr:cNvSpPr txBox="1"/>
      </xdr:nvSpPr>
      <xdr:spPr>
        <a:xfrm>
          <a:off x="4686300" y="161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162052</xdr:rowOff>
    </xdr:from>
    <xdr:to>
      <xdr:col>20</xdr:col>
      <xdr:colOff>38100</xdr:colOff>
      <xdr:row>90</xdr:row>
      <xdr:rowOff>92202</xdr:rowOff>
    </xdr:to>
    <xdr:sp macro="" textlink="">
      <xdr:nvSpPr>
        <xdr:cNvPr id="256" name="楕円 255"/>
        <xdr:cNvSpPr/>
      </xdr:nvSpPr>
      <xdr:spPr>
        <a:xfrm>
          <a:off x="3746500" y="154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108729</xdr:rowOff>
    </xdr:from>
    <xdr:ext cx="534377" cy="259045"/>
    <xdr:sp macro="" textlink="">
      <xdr:nvSpPr>
        <xdr:cNvPr id="257" name="テキスト ボックス 256"/>
        <xdr:cNvSpPr txBox="1"/>
      </xdr:nvSpPr>
      <xdr:spPr>
        <a:xfrm>
          <a:off x="3530111" y="151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128219</xdr:rowOff>
    </xdr:from>
    <xdr:to>
      <xdr:col>15</xdr:col>
      <xdr:colOff>101600</xdr:colOff>
      <xdr:row>95</xdr:row>
      <xdr:rowOff>58369</xdr:rowOff>
    </xdr:to>
    <xdr:sp macro="" textlink="">
      <xdr:nvSpPr>
        <xdr:cNvPr id="258" name="楕円 257"/>
        <xdr:cNvSpPr/>
      </xdr:nvSpPr>
      <xdr:spPr>
        <a:xfrm>
          <a:off x="2857500" y="162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49496</xdr:rowOff>
    </xdr:from>
    <xdr:ext cx="534377" cy="259045"/>
    <xdr:sp macro="" textlink="">
      <xdr:nvSpPr>
        <xdr:cNvPr id="259" name="テキスト ボックス 258"/>
        <xdr:cNvSpPr txBox="1"/>
      </xdr:nvSpPr>
      <xdr:spPr>
        <a:xfrm>
          <a:off x="2641111" y="163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51867</xdr:rowOff>
    </xdr:from>
    <xdr:to>
      <xdr:col>10</xdr:col>
      <xdr:colOff>165100</xdr:colOff>
      <xdr:row>94</xdr:row>
      <xdr:rowOff>153467</xdr:rowOff>
    </xdr:to>
    <xdr:sp macro="" textlink="">
      <xdr:nvSpPr>
        <xdr:cNvPr id="260" name="楕円 259"/>
        <xdr:cNvSpPr/>
      </xdr:nvSpPr>
      <xdr:spPr>
        <a:xfrm>
          <a:off x="1968500" y="161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169994</xdr:rowOff>
    </xdr:from>
    <xdr:ext cx="534377" cy="259045"/>
    <xdr:sp macro="" textlink="">
      <xdr:nvSpPr>
        <xdr:cNvPr id="261" name="テキスト ボックス 260"/>
        <xdr:cNvSpPr txBox="1"/>
      </xdr:nvSpPr>
      <xdr:spPr>
        <a:xfrm>
          <a:off x="1752111" y="159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102882</xdr:rowOff>
    </xdr:from>
    <xdr:to>
      <xdr:col>6</xdr:col>
      <xdr:colOff>38100</xdr:colOff>
      <xdr:row>94</xdr:row>
      <xdr:rowOff>33032</xdr:rowOff>
    </xdr:to>
    <xdr:sp macro="" textlink="">
      <xdr:nvSpPr>
        <xdr:cNvPr id="262" name="楕円 261"/>
        <xdr:cNvSpPr/>
      </xdr:nvSpPr>
      <xdr:spPr>
        <a:xfrm>
          <a:off x="1079500" y="16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49559</xdr:rowOff>
    </xdr:from>
    <xdr:ext cx="534377" cy="259045"/>
    <xdr:sp macro="" textlink="">
      <xdr:nvSpPr>
        <xdr:cNvPr id="263" name="テキスト ボックス 262"/>
        <xdr:cNvSpPr txBox="1"/>
      </xdr:nvSpPr>
      <xdr:spPr>
        <a:xfrm>
          <a:off x="863111" y="158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156845</xdr:rowOff>
    </xdr:from>
    <xdr:to>
      <xdr:col>55</xdr:col>
      <xdr:colOff>0</xdr:colOff>
      <xdr:row>38</xdr:row>
      <xdr:rowOff>60452</xdr:rowOff>
    </xdr:to>
    <xdr:cxnSp macro="">
      <xdr:nvCxnSpPr>
        <xdr:cNvPr id="292" name="直線コネクタ 291"/>
        <xdr:cNvCxnSpPr/>
      </xdr:nvCxnSpPr>
      <xdr:spPr>
        <a:xfrm flipV="1">
          <a:off x="9639300" y="6500495"/>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60452</xdr:rowOff>
    </xdr:from>
    <xdr:to>
      <xdr:col>50</xdr:col>
      <xdr:colOff>114300</xdr:colOff>
      <xdr:row>38</xdr:row>
      <xdr:rowOff>80264</xdr:rowOff>
    </xdr:to>
    <xdr:cxnSp macro="">
      <xdr:nvCxnSpPr>
        <xdr:cNvPr id="295" name="直線コネクタ 294"/>
        <xdr:cNvCxnSpPr/>
      </xdr:nvCxnSpPr>
      <xdr:spPr>
        <a:xfrm flipV="1">
          <a:off x="8750300" y="657555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76073</xdr:rowOff>
    </xdr:from>
    <xdr:to>
      <xdr:col>45</xdr:col>
      <xdr:colOff>177800</xdr:colOff>
      <xdr:row>38</xdr:row>
      <xdr:rowOff>80264</xdr:rowOff>
    </xdr:to>
    <xdr:cxnSp macro="">
      <xdr:nvCxnSpPr>
        <xdr:cNvPr id="298" name="直線コネクタ 297"/>
        <xdr:cNvCxnSpPr/>
      </xdr:nvCxnSpPr>
      <xdr:spPr>
        <a:xfrm>
          <a:off x="7861300" y="65911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124460</xdr:rowOff>
    </xdr:from>
    <xdr:to>
      <xdr:col>41</xdr:col>
      <xdr:colOff>50800</xdr:colOff>
      <xdr:row>38</xdr:row>
      <xdr:rowOff>76073</xdr:rowOff>
    </xdr:to>
    <xdr:cxnSp macro="">
      <xdr:nvCxnSpPr>
        <xdr:cNvPr id="301" name="直線コネクタ 300"/>
        <xdr:cNvCxnSpPr/>
      </xdr:nvCxnSpPr>
      <xdr:spPr>
        <a:xfrm>
          <a:off x="6972300" y="6468110"/>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106045</xdr:rowOff>
    </xdr:from>
    <xdr:to>
      <xdr:col>55</xdr:col>
      <xdr:colOff>50800</xdr:colOff>
      <xdr:row>38</xdr:row>
      <xdr:rowOff>36195</xdr:rowOff>
    </xdr:to>
    <xdr:sp macro="" textlink="">
      <xdr:nvSpPr>
        <xdr:cNvPr id="311" name="楕円 310"/>
        <xdr:cNvSpPr/>
      </xdr:nvSpPr>
      <xdr:spPr>
        <a:xfrm>
          <a:off x="10426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84472</xdr:rowOff>
    </xdr:from>
    <xdr:ext cx="378565" cy="259045"/>
    <xdr:sp macro="" textlink="">
      <xdr:nvSpPr>
        <xdr:cNvPr id="312" name="労働費該当値テキスト"/>
        <xdr:cNvSpPr txBox="1"/>
      </xdr:nvSpPr>
      <xdr:spPr>
        <a:xfrm>
          <a:off x="10528300" y="642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3" name="楕円 312"/>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102379</xdr:rowOff>
    </xdr:from>
    <xdr:ext cx="378565" cy="259045"/>
    <xdr:sp macro="" textlink="">
      <xdr:nvSpPr>
        <xdr:cNvPr id="314" name="テキスト ボックス 313"/>
        <xdr:cNvSpPr txBox="1"/>
      </xdr:nvSpPr>
      <xdr:spPr>
        <a:xfrm>
          <a:off x="9450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29464</xdr:rowOff>
    </xdr:from>
    <xdr:to>
      <xdr:col>46</xdr:col>
      <xdr:colOff>38100</xdr:colOff>
      <xdr:row>38</xdr:row>
      <xdr:rowOff>131064</xdr:rowOff>
    </xdr:to>
    <xdr:sp macro="" textlink="">
      <xdr:nvSpPr>
        <xdr:cNvPr id="315" name="楕円 314"/>
        <xdr:cNvSpPr/>
      </xdr:nvSpPr>
      <xdr:spPr>
        <a:xfrm>
          <a:off x="8699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122191</xdr:rowOff>
    </xdr:from>
    <xdr:ext cx="378565" cy="259045"/>
    <xdr:sp macro="" textlink="">
      <xdr:nvSpPr>
        <xdr:cNvPr id="316" name="テキスト ボックス 315"/>
        <xdr:cNvSpPr txBox="1"/>
      </xdr:nvSpPr>
      <xdr:spPr>
        <a:xfrm>
          <a:off x="8561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25273</xdr:rowOff>
    </xdr:from>
    <xdr:to>
      <xdr:col>41</xdr:col>
      <xdr:colOff>101600</xdr:colOff>
      <xdr:row>38</xdr:row>
      <xdr:rowOff>126873</xdr:rowOff>
    </xdr:to>
    <xdr:sp macro="" textlink="">
      <xdr:nvSpPr>
        <xdr:cNvPr id="317" name="楕円 316"/>
        <xdr:cNvSpPr/>
      </xdr:nvSpPr>
      <xdr:spPr>
        <a:xfrm>
          <a:off x="7810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118000</xdr:rowOff>
    </xdr:from>
    <xdr:ext cx="378565" cy="259045"/>
    <xdr:sp macro="" textlink="">
      <xdr:nvSpPr>
        <xdr:cNvPr id="318" name="テキスト ボックス 317"/>
        <xdr:cNvSpPr txBox="1"/>
      </xdr:nvSpPr>
      <xdr:spPr>
        <a:xfrm>
          <a:off x="7672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73660</xdr:rowOff>
    </xdr:from>
    <xdr:to>
      <xdr:col>36</xdr:col>
      <xdr:colOff>165100</xdr:colOff>
      <xdr:row>38</xdr:row>
      <xdr:rowOff>3810</xdr:rowOff>
    </xdr:to>
    <xdr:sp macro="" textlink="">
      <xdr:nvSpPr>
        <xdr:cNvPr id="319" name="楕円 318"/>
        <xdr:cNvSpPr/>
      </xdr:nvSpPr>
      <xdr:spPr>
        <a:xfrm>
          <a:off x="6921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166387</xdr:rowOff>
    </xdr:from>
    <xdr:ext cx="378565" cy="259045"/>
    <xdr:sp macro="" textlink="">
      <xdr:nvSpPr>
        <xdr:cNvPr id="320" name="テキスト ボックス 319"/>
        <xdr:cNvSpPr txBox="1"/>
      </xdr:nvSpPr>
      <xdr:spPr>
        <a:xfrm>
          <a:off x="6783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46507</xdr:rowOff>
    </xdr:from>
    <xdr:to>
      <xdr:col>55</xdr:col>
      <xdr:colOff>0</xdr:colOff>
      <xdr:row>51</xdr:row>
      <xdr:rowOff>105867</xdr:rowOff>
    </xdr:to>
    <xdr:cxnSp macro="">
      <xdr:nvCxnSpPr>
        <xdr:cNvPr id="349" name="直線コネクタ 348"/>
        <xdr:cNvCxnSpPr/>
      </xdr:nvCxnSpPr>
      <xdr:spPr>
        <a:xfrm>
          <a:off x="9639300" y="8790457"/>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46507</xdr:rowOff>
    </xdr:from>
    <xdr:to>
      <xdr:col>50</xdr:col>
      <xdr:colOff>114300</xdr:colOff>
      <xdr:row>52</xdr:row>
      <xdr:rowOff>47803</xdr:rowOff>
    </xdr:to>
    <xdr:cxnSp macro="">
      <xdr:nvCxnSpPr>
        <xdr:cNvPr id="352" name="直線コネクタ 351"/>
        <xdr:cNvCxnSpPr/>
      </xdr:nvCxnSpPr>
      <xdr:spPr>
        <a:xfrm flipV="1">
          <a:off x="8750300" y="8790457"/>
          <a:ext cx="889000" cy="1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33858</xdr:rowOff>
    </xdr:from>
    <xdr:to>
      <xdr:col>45</xdr:col>
      <xdr:colOff>177800</xdr:colOff>
      <xdr:row>52</xdr:row>
      <xdr:rowOff>47803</xdr:rowOff>
    </xdr:to>
    <xdr:cxnSp macro="">
      <xdr:nvCxnSpPr>
        <xdr:cNvPr id="355" name="直線コネクタ 354"/>
        <xdr:cNvCxnSpPr/>
      </xdr:nvCxnSpPr>
      <xdr:spPr>
        <a:xfrm>
          <a:off x="7861300" y="89492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71806</xdr:rowOff>
    </xdr:from>
    <xdr:to>
      <xdr:col>41</xdr:col>
      <xdr:colOff>50800</xdr:colOff>
      <xdr:row>52</xdr:row>
      <xdr:rowOff>33858</xdr:rowOff>
    </xdr:to>
    <xdr:cxnSp macro="">
      <xdr:nvCxnSpPr>
        <xdr:cNvPr id="358" name="直線コネクタ 357"/>
        <xdr:cNvCxnSpPr/>
      </xdr:nvCxnSpPr>
      <xdr:spPr>
        <a:xfrm>
          <a:off x="6972300" y="881575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55067</xdr:rowOff>
    </xdr:from>
    <xdr:to>
      <xdr:col>55</xdr:col>
      <xdr:colOff>50800</xdr:colOff>
      <xdr:row>51</xdr:row>
      <xdr:rowOff>156667</xdr:rowOff>
    </xdr:to>
    <xdr:sp macro="" textlink="">
      <xdr:nvSpPr>
        <xdr:cNvPr id="368" name="楕円 367"/>
        <xdr:cNvSpPr/>
      </xdr:nvSpPr>
      <xdr:spPr>
        <a:xfrm>
          <a:off x="10426700" y="87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8094</xdr:rowOff>
    </xdr:from>
    <xdr:ext cx="534377" cy="259045"/>
    <xdr:sp macro="" textlink="">
      <xdr:nvSpPr>
        <xdr:cNvPr id="369" name="農林水産業費該当値テキスト"/>
        <xdr:cNvSpPr txBox="1"/>
      </xdr:nvSpPr>
      <xdr:spPr>
        <a:xfrm>
          <a:off x="10528300" y="87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167157</xdr:rowOff>
    </xdr:from>
    <xdr:to>
      <xdr:col>50</xdr:col>
      <xdr:colOff>165100</xdr:colOff>
      <xdr:row>51</xdr:row>
      <xdr:rowOff>97307</xdr:rowOff>
    </xdr:to>
    <xdr:sp macro="" textlink="">
      <xdr:nvSpPr>
        <xdr:cNvPr id="370" name="楕円 369"/>
        <xdr:cNvSpPr/>
      </xdr:nvSpPr>
      <xdr:spPr>
        <a:xfrm>
          <a:off x="9588500" y="87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113834</xdr:rowOff>
    </xdr:from>
    <xdr:ext cx="534377" cy="259045"/>
    <xdr:sp macro="" textlink="">
      <xdr:nvSpPr>
        <xdr:cNvPr id="371" name="テキスト ボックス 370"/>
        <xdr:cNvSpPr txBox="1"/>
      </xdr:nvSpPr>
      <xdr:spPr>
        <a:xfrm>
          <a:off x="9372111" y="85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168453</xdr:rowOff>
    </xdr:from>
    <xdr:to>
      <xdr:col>46</xdr:col>
      <xdr:colOff>38100</xdr:colOff>
      <xdr:row>52</xdr:row>
      <xdr:rowOff>98603</xdr:rowOff>
    </xdr:to>
    <xdr:sp macro="" textlink="">
      <xdr:nvSpPr>
        <xdr:cNvPr id="372" name="楕円 371"/>
        <xdr:cNvSpPr/>
      </xdr:nvSpPr>
      <xdr:spPr>
        <a:xfrm>
          <a:off x="8699500" y="89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115130</xdr:rowOff>
    </xdr:from>
    <xdr:ext cx="534377" cy="259045"/>
    <xdr:sp macro="" textlink="">
      <xdr:nvSpPr>
        <xdr:cNvPr id="373" name="テキスト ボックス 372"/>
        <xdr:cNvSpPr txBox="1"/>
      </xdr:nvSpPr>
      <xdr:spPr>
        <a:xfrm>
          <a:off x="8483111" y="86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154508</xdr:rowOff>
    </xdr:from>
    <xdr:to>
      <xdr:col>41</xdr:col>
      <xdr:colOff>101600</xdr:colOff>
      <xdr:row>52</xdr:row>
      <xdr:rowOff>84658</xdr:rowOff>
    </xdr:to>
    <xdr:sp macro="" textlink="">
      <xdr:nvSpPr>
        <xdr:cNvPr id="374" name="楕円 373"/>
        <xdr:cNvSpPr/>
      </xdr:nvSpPr>
      <xdr:spPr>
        <a:xfrm>
          <a:off x="78105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101185</xdr:rowOff>
    </xdr:from>
    <xdr:ext cx="534377" cy="259045"/>
    <xdr:sp macro="" textlink="">
      <xdr:nvSpPr>
        <xdr:cNvPr id="375" name="テキスト ボックス 374"/>
        <xdr:cNvSpPr txBox="1"/>
      </xdr:nvSpPr>
      <xdr:spPr>
        <a:xfrm>
          <a:off x="7594111" y="86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21006</xdr:rowOff>
    </xdr:from>
    <xdr:to>
      <xdr:col>36</xdr:col>
      <xdr:colOff>165100</xdr:colOff>
      <xdr:row>51</xdr:row>
      <xdr:rowOff>122606</xdr:rowOff>
    </xdr:to>
    <xdr:sp macro="" textlink="">
      <xdr:nvSpPr>
        <xdr:cNvPr id="376" name="楕円 375"/>
        <xdr:cNvSpPr/>
      </xdr:nvSpPr>
      <xdr:spPr>
        <a:xfrm>
          <a:off x="69215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139133</xdr:rowOff>
    </xdr:from>
    <xdr:ext cx="534377" cy="259045"/>
    <xdr:sp macro="" textlink="">
      <xdr:nvSpPr>
        <xdr:cNvPr id="377" name="テキスト ボックス 376"/>
        <xdr:cNvSpPr txBox="1"/>
      </xdr:nvSpPr>
      <xdr:spPr>
        <a:xfrm>
          <a:off x="6705111" y="85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50012</xdr:rowOff>
    </xdr:from>
    <xdr:to>
      <xdr:col>55</xdr:col>
      <xdr:colOff>0</xdr:colOff>
      <xdr:row>75</xdr:row>
      <xdr:rowOff>157721</xdr:rowOff>
    </xdr:to>
    <xdr:cxnSp macro="">
      <xdr:nvCxnSpPr>
        <xdr:cNvPr id="406" name="直線コネクタ 405"/>
        <xdr:cNvCxnSpPr/>
      </xdr:nvCxnSpPr>
      <xdr:spPr>
        <a:xfrm flipV="1">
          <a:off x="9639300" y="12737312"/>
          <a:ext cx="838200" cy="2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140995</xdr:rowOff>
    </xdr:from>
    <xdr:to>
      <xdr:col>50</xdr:col>
      <xdr:colOff>114300</xdr:colOff>
      <xdr:row>75</xdr:row>
      <xdr:rowOff>157721</xdr:rowOff>
    </xdr:to>
    <xdr:cxnSp macro="">
      <xdr:nvCxnSpPr>
        <xdr:cNvPr id="409" name="直線コネクタ 408"/>
        <xdr:cNvCxnSpPr/>
      </xdr:nvCxnSpPr>
      <xdr:spPr>
        <a:xfrm>
          <a:off x="8750300" y="12999745"/>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87617</xdr:rowOff>
    </xdr:from>
    <xdr:to>
      <xdr:col>45</xdr:col>
      <xdr:colOff>177800</xdr:colOff>
      <xdr:row>75</xdr:row>
      <xdr:rowOff>140995</xdr:rowOff>
    </xdr:to>
    <xdr:cxnSp macro="">
      <xdr:nvCxnSpPr>
        <xdr:cNvPr id="412" name="直線コネクタ 411"/>
        <xdr:cNvCxnSpPr/>
      </xdr:nvCxnSpPr>
      <xdr:spPr>
        <a:xfrm>
          <a:off x="7861300" y="12946367"/>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87617</xdr:rowOff>
    </xdr:from>
    <xdr:to>
      <xdr:col>41</xdr:col>
      <xdr:colOff>50800</xdr:colOff>
      <xdr:row>76</xdr:row>
      <xdr:rowOff>2236</xdr:rowOff>
    </xdr:to>
    <xdr:cxnSp macro="">
      <xdr:nvCxnSpPr>
        <xdr:cNvPr id="415" name="直線コネクタ 414"/>
        <xdr:cNvCxnSpPr/>
      </xdr:nvCxnSpPr>
      <xdr:spPr>
        <a:xfrm flipV="1">
          <a:off x="6972300" y="12946367"/>
          <a:ext cx="889000" cy="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170662</xdr:rowOff>
    </xdr:from>
    <xdr:to>
      <xdr:col>55</xdr:col>
      <xdr:colOff>50800</xdr:colOff>
      <xdr:row>74</xdr:row>
      <xdr:rowOff>100812</xdr:rowOff>
    </xdr:to>
    <xdr:sp macro="" textlink="">
      <xdr:nvSpPr>
        <xdr:cNvPr id="425" name="楕円 424"/>
        <xdr:cNvSpPr/>
      </xdr:nvSpPr>
      <xdr:spPr>
        <a:xfrm>
          <a:off x="10426700" y="126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22089</xdr:rowOff>
    </xdr:from>
    <xdr:ext cx="534377" cy="259045"/>
    <xdr:sp macro="" textlink="">
      <xdr:nvSpPr>
        <xdr:cNvPr id="426" name="商工費該当値テキスト"/>
        <xdr:cNvSpPr txBox="1"/>
      </xdr:nvSpPr>
      <xdr:spPr>
        <a:xfrm>
          <a:off x="10528300" y="125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106921</xdr:rowOff>
    </xdr:from>
    <xdr:to>
      <xdr:col>50</xdr:col>
      <xdr:colOff>165100</xdr:colOff>
      <xdr:row>76</xdr:row>
      <xdr:rowOff>37071</xdr:rowOff>
    </xdr:to>
    <xdr:sp macro="" textlink="">
      <xdr:nvSpPr>
        <xdr:cNvPr id="427" name="楕円 426"/>
        <xdr:cNvSpPr/>
      </xdr:nvSpPr>
      <xdr:spPr>
        <a:xfrm>
          <a:off x="9588500" y="129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53598</xdr:rowOff>
    </xdr:from>
    <xdr:ext cx="534377" cy="259045"/>
    <xdr:sp macro="" textlink="">
      <xdr:nvSpPr>
        <xdr:cNvPr id="428" name="テキスト ボックス 427"/>
        <xdr:cNvSpPr txBox="1"/>
      </xdr:nvSpPr>
      <xdr:spPr>
        <a:xfrm>
          <a:off x="9372111" y="127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90195</xdr:rowOff>
    </xdr:from>
    <xdr:to>
      <xdr:col>46</xdr:col>
      <xdr:colOff>38100</xdr:colOff>
      <xdr:row>76</xdr:row>
      <xdr:rowOff>20346</xdr:rowOff>
    </xdr:to>
    <xdr:sp macro="" textlink="">
      <xdr:nvSpPr>
        <xdr:cNvPr id="429" name="楕円 428"/>
        <xdr:cNvSpPr/>
      </xdr:nvSpPr>
      <xdr:spPr>
        <a:xfrm>
          <a:off x="8699500" y="12948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36872</xdr:rowOff>
    </xdr:from>
    <xdr:ext cx="534377" cy="259045"/>
    <xdr:sp macro="" textlink="">
      <xdr:nvSpPr>
        <xdr:cNvPr id="430" name="テキスト ボックス 429"/>
        <xdr:cNvSpPr txBox="1"/>
      </xdr:nvSpPr>
      <xdr:spPr>
        <a:xfrm>
          <a:off x="8483111" y="127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36817</xdr:rowOff>
    </xdr:from>
    <xdr:to>
      <xdr:col>41</xdr:col>
      <xdr:colOff>101600</xdr:colOff>
      <xdr:row>75</xdr:row>
      <xdr:rowOff>138417</xdr:rowOff>
    </xdr:to>
    <xdr:sp macro="" textlink="">
      <xdr:nvSpPr>
        <xdr:cNvPr id="431" name="楕円 430"/>
        <xdr:cNvSpPr/>
      </xdr:nvSpPr>
      <xdr:spPr>
        <a:xfrm>
          <a:off x="7810500" y="128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154944</xdr:rowOff>
    </xdr:from>
    <xdr:ext cx="534377" cy="259045"/>
    <xdr:sp macro="" textlink="">
      <xdr:nvSpPr>
        <xdr:cNvPr id="432" name="テキスト ボックス 431"/>
        <xdr:cNvSpPr txBox="1"/>
      </xdr:nvSpPr>
      <xdr:spPr>
        <a:xfrm>
          <a:off x="7594111" y="126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122886</xdr:rowOff>
    </xdr:from>
    <xdr:to>
      <xdr:col>36</xdr:col>
      <xdr:colOff>165100</xdr:colOff>
      <xdr:row>76</xdr:row>
      <xdr:rowOff>53036</xdr:rowOff>
    </xdr:to>
    <xdr:sp macro="" textlink="">
      <xdr:nvSpPr>
        <xdr:cNvPr id="433" name="楕円 432"/>
        <xdr:cNvSpPr/>
      </xdr:nvSpPr>
      <xdr:spPr>
        <a:xfrm>
          <a:off x="6921500" y="12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69563</xdr:rowOff>
    </xdr:from>
    <xdr:ext cx="534377" cy="259045"/>
    <xdr:sp macro="" textlink="">
      <xdr:nvSpPr>
        <xdr:cNvPr id="434" name="テキスト ボックス 433"/>
        <xdr:cNvSpPr txBox="1"/>
      </xdr:nvSpPr>
      <xdr:spPr>
        <a:xfrm>
          <a:off x="6705111" y="127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131218</xdr:rowOff>
    </xdr:from>
    <xdr:to>
      <xdr:col>55</xdr:col>
      <xdr:colOff>0</xdr:colOff>
      <xdr:row>93</xdr:row>
      <xdr:rowOff>106164</xdr:rowOff>
    </xdr:to>
    <xdr:cxnSp macro="">
      <xdr:nvCxnSpPr>
        <xdr:cNvPr id="462" name="直線コネクタ 461"/>
        <xdr:cNvCxnSpPr/>
      </xdr:nvCxnSpPr>
      <xdr:spPr>
        <a:xfrm flipV="1">
          <a:off x="9639300" y="15561718"/>
          <a:ext cx="838200" cy="48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106164</xdr:rowOff>
    </xdr:from>
    <xdr:to>
      <xdr:col>50</xdr:col>
      <xdr:colOff>114300</xdr:colOff>
      <xdr:row>94</xdr:row>
      <xdr:rowOff>112314</xdr:rowOff>
    </xdr:to>
    <xdr:cxnSp macro="">
      <xdr:nvCxnSpPr>
        <xdr:cNvPr id="465" name="直線コネクタ 464"/>
        <xdr:cNvCxnSpPr/>
      </xdr:nvCxnSpPr>
      <xdr:spPr>
        <a:xfrm flipV="1">
          <a:off x="8750300" y="16051014"/>
          <a:ext cx="889000" cy="1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112314</xdr:rowOff>
    </xdr:from>
    <xdr:to>
      <xdr:col>45</xdr:col>
      <xdr:colOff>177800</xdr:colOff>
      <xdr:row>95</xdr:row>
      <xdr:rowOff>16256</xdr:rowOff>
    </xdr:to>
    <xdr:cxnSp macro="">
      <xdr:nvCxnSpPr>
        <xdr:cNvPr id="468" name="直線コネクタ 467"/>
        <xdr:cNvCxnSpPr/>
      </xdr:nvCxnSpPr>
      <xdr:spPr>
        <a:xfrm flipV="1">
          <a:off x="7861300" y="16228614"/>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16256</xdr:rowOff>
    </xdr:from>
    <xdr:to>
      <xdr:col>41</xdr:col>
      <xdr:colOff>50800</xdr:colOff>
      <xdr:row>96</xdr:row>
      <xdr:rowOff>1901</xdr:rowOff>
    </xdr:to>
    <xdr:cxnSp macro="">
      <xdr:nvCxnSpPr>
        <xdr:cNvPr id="471" name="直線コネクタ 470"/>
        <xdr:cNvCxnSpPr/>
      </xdr:nvCxnSpPr>
      <xdr:spPr>
        <a:xfrm flipV="1">
          <a:off x="6972300" y="16304006"/>
          <a:ext cx="889000" cy="1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80418</xdr:rowOff>
    </xdr:from>
    <xdr:to>
      <xdr:col>55</xdr:col>
      <xdr:colOff>50800</xdr:colOff>
      <xdr:row>91</xdr:row>
      <xdr:rowOff>10568</xdr:rowOff>
    </xdr:to>
    <xdr:sp macro="" textlink="">
      <xdr:nvSpPr>
        <xdr:cNvPr id="481" name="楕円 480"/>
        <xdr:cNvSpPr/>
      </xdr:nvSpPr>
      <xdr:spPr>
        <a:xfrm>
          <a:off x="10426700" y="155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33445</xdr:rowOff>
    </xdr:from>
    <xdr:ext cx="534377" cy="259045"/>
    <xdr:sp macro="" textlink="">
      <xdr:nvSpPr>
        <xdr:cNvPr id="482" name="土木費該当値テキスト"/>
        <xdr:cNvSpPr txBox="1"/>
      </xdr:nvSpPr>
      <xdr:spPr>
        <a:xfrm>
          <a:off x="10528300" y="1546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55364</xdr:rowOff>
    </xdr:from>
    <xdr:to>
      <xdr:col>50</xdr:col>
      <xdr:colOff>165100</xdr:colOff>
      <xdr:row>93</xdr:row>
      <xdr:rowOff>156964</xdr:rowOff>
    </xdr:to>
    <xdr:sp macro="" textlink="">
      <xdr:nvSpPr>
        <xdr:cNvPr id="483" name="楕円 482"/>
        <xdr:cNvSpPr/>
      </xdr:nvSpPr>
      <xdr:spPr>
        <a:xfrm>
          <a:off x="9588500" y="160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2041</xdr:rowOff>
    </xdr:from>
    <xdr:ext cx="534377" cy="259045"/>
    <xdr:sp macro="" textlink="">
      <xdr:nvSpPr>
        <xdr:cNvPr id="484" name="テキスト ボックス 483"/>
        <xdr:cNvSpPr txBox="1"/>
      </xdr:nvSpPr>
      <xdr:spPr>
        <a:xfrm>
          <a:off x="9372111" y="157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61514</xdr:rowOff>
    </xdr:from>
    <xdr:to>
      <xdr:col>46</xdr:col>
      <xdr:colOff>38100</xdr:colOff>
      <xdr:row>94</xdr:row>
      <xdr:rowOff>163114</xdr:rowOff>
    </xdr:to>
    <xdr:sp macro="" textlink="">
      <xdr:nvSpPr>
        <xdr:cNvPr id="485" name="楕円 484"/>
        <xdr:cNvSpPr/>
      </xdr:nvSpPr>
      <xdr:spPr>
        <a:xfrm>
          <a:off x="8699500" y="161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8191</xdr:rowOff>
    </xdr:from>
    <xdr:ext cx="534377" cy="259045"/>
    <xdr:sp macro="" textlink="">
      <xdr:nvSpPr>
        <xdr:cNvPr id="486" name="テキスト ボックス 485"/>
        <xdr:cNvSpPr txBox="1"/>
      </xdr:nvSpPr>
      <xdr:spPr>
        <a:xfrm>
          <a:off x="8483111" y="15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136906</xdr:rowOff>
    </xdr:from>
    <xdr:to>
      <xdr:col>41</xdr:col>
      <xdr:colOff>101600</xdr:colOff>
      <xdr:row>95</xdr:row>
      <xdr:rowOff>67056</xdr:rowOff>
    </xdr:to>
    <xdr:sp macro="" textlink="">
      <xdr:nvSpPr>
        <xdr:cNvPr id="487" name="楕円 486"/>
        <xdr:cNvSpPr/>
      </xdr:nvSpPr>
      <xdr:spPr>
        <a:xfrm>
          <a:off x="7810500" y="162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83583</xdr:rowOff>
    </xdr:from>
    <xdr:ext cx="534377" cy="259045"/>
    <xdr:sp macro="" textlink="">
      <xdr:nvSpPr>
        <xdr:cNvPr id="488" name="テキスト ボックス 487"/>
        <xdr:cNvSpPr txBox="1"/>
      </xdr:nvSpPr>
      <xdr:spPr>
        <a:xfrm>
          <a:off x="7594111" y="160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122551</xdr:rowOff>
    </xdr:from>
    <xdr:to>
      <xdr:col>36</xdr:col>
      <xdr:colOff>165100</xdr:colOff>
      <xdr:row>96</xdr:row>
      <xdr:rowOff>52701</xdr:rowOff>
    </xdr:to>
    <xdr:sp macro="" textlink="">
      <xdr:nvSpPr>
        <xdr:cNvPr id="489" name="楕円 488"/>
        <xdr:cNvSpPr/>
      </xdr:nvSpPr>
      <xdr:spPr>
        <a:xfrm>
          <a:off x="69215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69228</xdr:rowOff>
    </xdr:from>
    <xdr:ext cx="534377" cy="259045"/>
    <xdr:sp macro="" textlink="">
      <xdr:nvSpPr>
        <xdr:cNvPr id="490" name="テキスト ボックス 489"/>
        <xdr:cNvSpPr txBox="1"/>
      </xdr:nvSpPr>
      <xdr:spPr>
        <a:xfrm>
          <a:off x="6705111" y="161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57130</xdr:rowOff>
    </xdr:from>
    <xdr:to>
      <xdr:col>85</xdr:col>
      <xdr:colOff>127000</xdr:colOff>
      <xdr:row>35</xdr:row>
      <xdr:rowOff>55484</xdr:rowOff>
    </xdr:to>
    <xdr:cxnSp macro="">
      <xdr:nvCxnSpPr>
        <xdr:cNvPr id="518" name="直線コネクタ 517"/>
        <xdr:cNvCxnSpPr/>
      </xdr:nvCxnSpPr>
      <xdr:spPr>
        <a:xfrm flipV="1">
          <a:off x="15481300" y="5886430"/>
          <a:ext cx="838200" cy="16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55484</xdr:rowOff>
    </xdr:from>
    <xdr:to>
      <xdr:col>81</xdr:col>
      <xdr:colOff>50800</xdr:colOff>
      <xdr:row>35</xdr:row>
      <xdr:rowOff>116108</xdr:rowOff>
    </xdr:to>
    <xdr:cxnSp macro="">
      <xdr:nvCxnSpPr>
        <xdr:cNvPr id="521" name="直線コネクタ 520"/>
        <xdr:cNvCxnSpPr/>
      </xdr:nvCxnSpPr>
      <xdr:spPr>
        <a:xfrm flipV="1">
          <a:off x="14592300" y="6056234"/>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28875</xdr:rowOff>
    </xdr:from>
    <xdr:to>
      <xdr:col>76</xdr:col>
      <xdr:colOff>114300</xdr:colOff>
      <xdr:row>35</xdr:row>
      <xdr:rowOff>116108</xdr:rowOff>
    </xdr:to>
    <xdr:cxnSp macro="">
      <xdr:nvCxnSpPr>
        <xdr:cNvPr id="524" name="直線コネクタ 523"/>
        <xdr:cNvCxnSpPr/>
      </xdr:nvCxnSpPr>
      <xdr:spPr>
        <a:xfrm>
          <a:off x="13703300" y="6029625"/>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158354</xdr:rowOff>
    </xdr:from>
    <xdr:to>
      <xdr:col>71</xdr:col>
      <xdr:colOff>177800</xdr:colOff>
      <xdr:row>35</xdr:row>
      <xdr:rowOff>28875</xdr:rowOff>
    </xdr:to>
    <xdr:cxnSp macro="">
      <xdr:nvCxnSpPr>
        <xdr:cNvPr id="527" name="直線コネクタ 526"/>
        <xdr:cNvCxnSpPr/>
      </xdr:nvCxnSpPr>
      <xdr:spPr>
        <a:xfrm>
          <a:off x="12814300" y="5987654"/>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6330</xdr:rowOff>
    </xdr:from>
    <xdr:to>
      <xdr:col>85</xdr:col>
      <xdr:colOff>177800</xdr:colOff>
      <xdr:row>34</xdr:row>
      <xdr:rowOff>107930</xdr:rowOff>
    </xdr:to>
    <xdr:sp macro="" textlink="">
      <xdr:nvSpPr>
        <xdr:cNvPr id="537" name="楕円 536"/>
        <xdr:cNvSpPr/>
      </xdr:nvSpPr>
      <xdr:spPr>
        <a:xfrm>
          <a:off x="16268700" y="5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29207</xdr:rowOff>
    </xdr:from>
    <xdr:ext cx="534377" cy="259045"/>
    <xdr:sp macro="" textlink="">
      <xdr:nvSpPr>
        <xdr:cNvPr id="538" name="消防費該当値テキスト"/>
        <xdr:cNvSpPr txBox="1"/>
      </xdr:nvSpPr>
      <xdr:spPr>
        <a:xfrm>
          <a:off x="16370300" y="56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4684</xdr:rowOff>
    </xdr:from>
    <xdr:to>
      <xdr:col>81</xdr:col>
      <xdr:colOff>101600</xdr:colOff>
      <xdr:row>35</xdr:row>
      <xdr:rowOff>106284</xdr:rowOff>
    </xdr:to>
    <xdr:sp macro="" textlink="">
      <xdr:nvSpPr>
        <xdr:cNvPr id="539" name="楕円 538"/>
        <xdr:cNvSpPr/>
      </xdr:nvSpPr>
      <xdr:spPr>
        <a:xfrm>
          <a:off x="15430500" y="60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122811</xdr:rowOff>
    </xdr:from>
    <xdr:ext cx="534377" cy="259045"/>
    <xdr:sp macro="" textlink="">
      <xdr:nvSpPr>
        <xdr:cNvPr id="540" name="テキスト ボックス 539"/>
        <xdr:cNvSpPr txBox="1"/>
      </xdr:nvSpPr>
      <xdr:spPr>
        <a:xfrm>
          <a:off x="15214111" y="5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65308</xdr:rowOff>
    </xdr:from>
    <xdr:to>
      <xdr:col>76</xdr:col>
      <xdr:colOff>165100</xdr:colOff>
      <xdr:row>35</xdr:row>
      <xdr:rowOff>166908</xdr:rowOff>
    </xdr:to>
    <xdr:sp macro="" textlink="">
      <xdr:nvSpPr>
        <xdr:cNvPr id="541" name="楕円 540"/>
        <xdr:cNvSpPr/>
      </xdr:nvSpPr>
      <xdr:spPr>
        <a:xfrm>
          <a:off x="14541500" y="60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11985</xdr:rowOff>
    </xdr:from>
    <xdr:ext cx="534377" cy="259045"/>
    <xdr:sp macro="" textlink="">
      <xdr:nvSpPr>
        <xdr:cNvPr id="542" name="テキスト ボックス 541"/>
        <xdr:cNvSpPr txBox="1"/>
      </xdr:nvSpPr>
      <xdr:spPr>
        <a:xfrm>
          <a:off x="14325111" y="584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149525</xdr:rowOff>
    </xdr:from>
    <xdr:to>
      <xdr:col>72</xdr:col>
      <xdr:colOff>38100</xdr:colOff>
      <xdr:row>35</xdr:row>
      <xdr:rowOff>79675</xdr:rowOff>
    </xdr:to>
    <xdr:sp macro="" textlink="">
      <xdr:nvSpPr>
        <xdr:cNvPr id="543" name="楕円 542"/>
        <xdr:cNvSpPr/>
      </xdr:nvSpPr>
      <xdr:spPr>
        <a:xfrm>
          <a:off x="13652500" y="59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96202</xdr:rowOff>
    </xdr:from>
    <xdr:ext cx="534377" cy="259045"/>
    <xdr:sp macro="" textlink="">
      <xdr:nvSpPr>
        <xdr:cNvPr id="544" name="テキスト ボックス 543"/>
        <xdr:cNvSpPr txBox="1"/>
      </xdr:nvSpPr>
      <xdr:spPr>
        <a:xfrm>
          <a:off x="13436111" y="575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107554</xdr:rowOff>
    </xdr:from>
    <xdr:to>
      <xdr:col>67</xdr:col>
      <xdr:colOff>101600</xdr:colOff>
      <xdr:row>35</xdr:row>
      <xdr:rowOff>37704</xdr:rowOff>
    </xdr:to>
    <xdr:sp macro="" textlink="">
      <xdr:nvSpPr>
        <xdr:cNvPr id="545" name="楕円 544"/>
        <xdr:cNvSpPr/>
      </xdr:nvSpPr>
      <xdr:spPr>
        <a:xfrm>
          <a:off x="12763500" y="59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54231</xdr:rowOff>
    </xdr:from>
    <xdr:ext cx="534377" cy="259045"/>
    <xdr:sp macro="" textlink="">
      <xdr:nvSpPr>
        <xdr:cNvPr id="546" name="テキスト ボックス 545"/>
        <xdr:cNvSpPr txBox="1"/>
      </xdr:nvSpPr>
      <xdr:spPr>
        <a:xfrm>
          <a:off x="12547111" y="57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141872</xdr:rowOff>
    </xdr:from>
    <xdr:to>
      <xdr:col>85</xdr:col>
      <xdr:colOff>127000</xdr:colOff>
      <xdr:row>56</xdr:row>
      <xdr:rowOff>21674</xdr:rowOff>
    </xdr:to>
    <xdr:cxnSp macro="">
      <xdr:nvCxnSpPr>
        <xdr:cNvPr id="574" name="直線コネクタ 573"/>
        <xdr:cNvCxnSpPr/>
      </xdr:nvCxnSpPr>
      <xdr:spPr>
        <a:xfrm flipV="1">
          <a:off x="15481300" y="9400172"/>
          <a:ext cx="838200" cy="22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21674</xdr:rowOff>
    </xdr:from>
    <xdr:to>
      <xdr:col>81</xdr:col>
      <xdr:colOff>50800</xdr:colOff>
      <xdr:row>56</xdr:row>
      <xdr:rowOff>126967</xdr:rowOff>
    </xdr:to>
    <xdr:cxnSp macro="">
      <xdr:nvCxnSpPr>
        <xdr:cNvPr id="577" name="直線コネクタ 576"/>
        <xdr:cNvCxnSpPr/>
      </xdr:nvCxnSpPr>
      <xdr:spPr>
        <a:xfrm flipV="1">
          <a:off x="14592300" y="9622874"/>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126967</xdr:rowOff>
    </xdr:from>
    <xdr:to>
      <xdr:col>76</xdr:col>
      <xdr:colOff>114300</xdr:colOff>
      <xdr:row>56</xdr:row>
      <xdr:rowOff>151450</xdr:rowOff>
    </xdr:to>
    <xdr:cxnSp macro="">
      <xdr:nvCxnSpPr>
        <xdr:cNvPr id="580" name="直線コネクタ 579"/>
        <xdr:cNvCxnSpPr/>
      </xdr:nvCxnSpPr>
      <xdr:spPr>
        <a:xfrm flipV="1">
          <a:off x="13703300" y="9728167"/>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151450</xdr:rowOff>
    </xdr:from>
    <xdr:to>
      <xdr:col>71</xdr:col>
      <xdr:colOff>177800</xdr:colOff>
      <xdr:row>57</xdr:row>
      <xdr:rowOff>59461</xdr:rowOff>
    </xdr:to>
    <xdr:cxnSp macro="">
      <xdr:nvCxnSpPr>
        <xdr:cNvPr id="583" name="直線コネクタ 582"/>
        <xdr:cNvCxnSpPr/>
      </xdr:nvCxnSpPr>
      <xdr:spPr>
        <a:xfrm flipV="1">
          <a:off x="12814300" y="9752650"/>
          <a:ext cx="889000" cy="7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91072</xdr:rowOff>
    </xdr:from>
    <xdr:to>
      <xdr:col>85</xdr:col>
      <xdr:colOff>177800</xdr:colOff>
      <xdr:row>55</xdr:row>
      <xdr:rowOff>21222</xdr:rowOff>
    </xdr:to>
    <xdr:sp macro="" textlink="">
      <xdr:nvSpPr>
        <xdr:cNvPr id="593" name="楕円 592"/>
        <xdr:cNvSpPr/>
      </xdr:nvSpPr>
      <xdr:spPr>
        <a:xfrm>
          <a:off x="16268700" y="93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113949</xdr:rowOff>
    </xdr:from>
    <xdr:ext cx="534377" cy="259045"/>
    <xdr:sp macro="" textlink="">
      <xdr:nvSpPr>
        <xdr:cNvPr id="594" name="教育費該当値テキスト"/>
        <xdr:cNvSpPr txBox="1"/>
      </xdr:nvSpPr>
      <xdr:spPr>
        <a:xfrm>
          <a:off x="16370300" y="920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142324</xdr:rowOff>
    </xdr:from>
    <xdr:to>
      <xdr:col>81</xdr:col>
      <xdr:colOff>101600</xdr:colOff>
      <xdr:row>56</xdr:row>
      <xdr:rowOff>72474</xdr:rowOff>
    </xdr:to>
    <xdr:sp macro="" textlink="">
      <xdr:nvSpPr>
        <xdr:cNvPr id="595" name="楕円 594"/>
        <xdr:cNvSpPr/>
      </xdr:nvSpPr>
      <xdr:spPr>
        <a:xfrm>
          <a:off x="15430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63601</xdr:rowOff>
    </xdr:from>
    <xdr:ext cx="534377" cy="259045"/>
    <xdr:sp macro="" textlink="">
      <xdr:nvSpPr>
        <xdr:cNvPr id="596" name="テキスト ボックス 595"/>
        <xdr:cNvSpPr txBox="1"/>
      </xdr:nvSpPr>
      <xdr:spPr>
        <a:xfrm>
          <a:off x="15214111" y="96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76167</xdr:rowOff>
    </xdr:from>
    <xdr:to>
      <xdr:col>76</xdr:col>
      <xdr:colOff>165100</xdr:colOff>
      <xdr:row>57</xdr:row>
      <xdr:rowOff>6317</xdr:rowOff>
    </xdr:to>
    <xdr:sp macro="" textlink="">
      <xdr:nvSpPr>
        <xdr:cNvPr id="597" name="楕円 596"/>
        <xdr:cNvSpPr/>
      </xdr:nvSpPr>
      <xdr:spPr>
        <a:xfrm>
          <a:off x="14541500" y="96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168894</xdr:rowOff>
    </xdr:from>
    <xdr:ext cx="534377" cy="259045"/>
    <xdr:sp macro="" textlink="">
      <xdr:nvSpPr>
        <xdr:cNvPr id="598" name="テキスト ボックス 597"/>
        <xdr:cNvSpPr txBox="1"/>
      </xdr:nvSpPr>
      <xdr:spPr>
        <a:xfrm>
          <a:off x="14325111" y="97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100650</xdr:rowOff>
    </xdr:from>
    <xdr:to>
      <xdr:col>72</xdr:col>
      <xdr:colOff>38100</xdr:colOff>
      <xdr:row>57</xdr:row>
      <xdr:rowOff>30800</xdr:rowOff>
    </xdr:to>
    <xdr:sp macro="" textlink="">
      <xdr:nvSpPr>
        <xdr:cNvPr id="599" name="楕円 598"/>
        <xdr:cNvSpPr/>
      </xdr:nvSpPr>
      <xdr:spPr>
        <a:xfrm>
          <a:off x="13652500" y="9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21927</xdr:rowOff>
    </xdr:from>
    <xdr:ext cx="534377" cy="259045"/>
    <xdr:sp macro="" textlink="">
      <xdr:nvSpPr>
        <xdr:cNvPr id="600" name="テキスト ボックス 599"/>
        <xdr:cNvSpPr txBox="1"/>
      </xdr:nvSpPr>
      <xdr:spPr>
        <a:xfrm>
          <a:off x="13436111" y="97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8661</xdr:rowOff>
    </xdr:from>
    <xdr:to>
      <xdr:col>67</xdr:col>
      <xdr:colOff>101600</xdr:colOff>
      <xdr:row>57</xdr:row>
      <xdr:rowOff>110261</xdr:rowOff>
    </xdr:to>
    <xdr:sp macro="" textlink="">
      <xdr:nvSpPr>
        <xdr:cNvPr id="601" name="楕円 600"/>
        <xdr:cNvSpPr/>
      </xdr:nvSpPr>
      <xdr:spPr>
        <a:xfrm>
          <a:off x="12763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101388</xdr:rowOff>
    </xdr:from>
    <xdr:ext cx="534377" cy="259045"/>
    <xdr:sp macro="" textlink="">
      <xdr:nvSpPr>
        <xdr:cNvPr id="602" name="テキスト ボックス 601"/>
        <xdr:cNvSpPr txBox="1"/>
      </xdr:nvSpPr>
      <xdr:spPr>
        <a:xfrm>
          <a:off x="12547111" y="98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146558</xdr:rowOff>
    </xdr:from>
    <xdr:to>
      <xdr:col>85</xdr:col>
      <xdr:colOff>127000</xdr:colOff>
      <xdr:row>77</xdr:row>
      <xdr:rowOff>28142</xdr:rowOff>
    </xdr:to>
    <xdr:cxnSp macro="">
      <xdr:nvCxnSpPr>
        <xdr:cNvPr id="629" name="直線コネクタ 628"/>
        <xdr:cNvCxnSpPr/>
      </xdr:nvCxnSpPr>
      <xdr:spPr>
        <a:xfrm>
          <a:off x="15481300" y="13005308"/>
          <a:ext cx="838200" cy="2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146558</xdr:rowOff>
    </xdr:from>
    <xdr:to>
      <xdr:col>81</xdr:col>
      <xdr:colOff>50800</xdr:colOff>
      <xdr:row>76</xdr:row>
      <xdr:rowOff>32716</xdr:rowOff>
    </xdr:to>
    <xdr:cxnSp macro="">
      <xdr:nvCxnSpPr>
        <xdr:cNvPr id="632" name="直線コネクタ 631"/>
        <xdr:cNvCxnSpPr/>
      </xdr:nvCxnSpPr>
      <xdr:spPr>
        <a:xfrm flipV="1">
          <a:off x="14592300" y="13005308"/>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32716</xdr:rowOff>
    </xdr:from>
    <xdr:to>
      <xdr:col>76</xdr:col>
      <xdr:colOff>114300</xdr:colOff>
      <xdr:row>77</xdr:row>
      <xdr:rowOff>25400</xdr:rowOff>
    </xdr:to>
    <xdr:cxnSp macro="">
      <xdr:nvCxnSpPr>
        <xdr:cNvPr id="635" name="直線コネクタ 634"/>
        <xdr:cNvCxnSpPr/>
      </xdr:nvCxnSpPr>
      <xdr:spPr>
        <a:xfrm flipV="1">
          <a:off x="13703300" y="13062916"/>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27686</xdr:rowOff>
    </xdr:from>
    <xdr:to>
      <xdr:col>71</xdr:col>
      <xdr:colOff>177800</xdr:colOff>
      <xdr:row>77</xdr:row>
      <xdr:rowOff>25400</xdr:rowOff>
    </xdr:to>
    <xdr:cxnSp macro="">
      <xdr:nvCxnSpPr>
        <xdr:cNvPr id="638" name="直線コネクタ 637"/>
        <xdr:cNvCxnSpPr/>
      </xdr:nvCxnSpPr>
      <xdr:spPr>
        <a:xfrm>
          <a:off x="12814300" y="12372086"/>
          <a:ext cx="889000" cy="8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148792</xdr:rowOff>
    </xdr:from>
    <xdr:to>
      <xdr:col>85</xdr:col>
      <xdr:colOff>177800</xdr:colOff>
      <xdr:row>77</xdr:row>
      <xdr:rowOff>78942</xdr:rowOff>
    </xdr:to>
    <xdr:sp macro="" textlink="">
      <xdr:nvSpPr>
        <xdr:cNvPr id="648" name="楕円 647"/>
        <xdr:cNvSpPr/>
      </xdr:nvSpPr>
      <xdr:spPr>
        <a:xfrm>
          <a:off x="16268700" y="131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219</xdr:rowOff>
    </xdr:from>
    <xdr:ext cx="378565" cy="259045"/>
    <xdr:sp macro="" textlink="">
      <xdr:nvSpPr>
        <xdr:cNvPr id="649" name="災害復旧費該当値テキスト"/>
        <xdr:cNvSpPr txBox="1"/>
      </xdr:nvSpPr>
      <xdr:spPr>
        <a:xfrm>
          <a:off x="16370300" y="13030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95758</xdr:rowOff>
    </xdr:from>
    <xdr:to>
      <xdr:col>81</xdr:col>
      <xdr:colOff>101600</xdr:colOff>
      <xdr:row>76</xdr:row>
      <xdr:rowOff>25908</xdr:rowOff>
    </xdr:to>
    <xdr:sp macro="" textlink="">
      <xdr:nvSpPr>
        <xdr:cNvPr id="650" name="楕円 649"/>
        <xdr:cNvSpPr/>
      </xdr:nvSpPr>
      <xdr:spPr>
        <a:xfrm>
          <a:off x="154305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42435</xdr:rowOff>
    </xdr:from>
    <xdr:ext cx="469744" cy="259045"/>
    <xdr:sp macro="" textlink="">
      <xdr:nvSpPr>
        <xdr:cNvPr id="651" name="テキスト ボックス 650"/>
        <xdr:cNvSpPr txBox="1"/>
      </xdr:nvSpPr>
      <xdr:spPr>
        <a:xfrm>
          <a:off x="15246428" y="127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153366</xdr:rowOff>
    </xdr:from>
    <xdr:to>
      <xdr:col>76</xdr:col>
      <xdr:colOff>165100</xdr:colOff>
      <xdr:row>76</xdr:row>
      <xdr:rowOff>83516</xdr:rowOff>
    </xdr:to>
    <xdr:sp macro="" textlink="">
      <xdr:nvSpPr>
        <xdr:cNvPr id="652" name="楕円 651"/>
        <xdr:cNvSpPr/>
      </xdr:nvSpPr>
      <xdr:spPr>
        <a:xfrm>
          <a:off x="14541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100042</xdr:rowOff>
    </xdr:from>
    <xdr:ext cx="378565" cy="259045"/>
    <xdr:sp macro="" textlink="">
      <xdr:nvSpPr>
        <xdr:cNvPr id="653" name="テキスト ボックス 652"/>
        <xdr:cNvSpPr txBox="1"/>
      </xdr:nvSpPr>
      <xdr:spPr>
        <a:xfrm>
          <a:off x="14403017" y="1278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146050</xdr:rowOff>
    </xdr:from>
    <xdr:to>
      <xdr:col>72</xdr:col>
      <xdr:colOff>38100</xdr:colOff>
      <xdr:row>77</xdr:row>
      <xdr:rowOff>76200</xdr:rowOff>
    </xdr:to>
    <xdr:sp macro="" textlink="">
      <xdr:nvSpPr>
        <xdr:cNvPr id="654" name="楕円 653"/>
        <xdr:cNvSpPr/>
      </xdr:nvSpPr>
      <xdr:spPr>
        <a:xfrm>
          <a:off x="13652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67327</xdr:rowOff>
    </xdr:from>
    <xdr:ext cx="378565" cy="259045"/>
    <xdr:sp macro="" textlink="">
      <xdr:nvSpPr>
        <xdr:cNvPr id="655" name="テキスト ボックス 654"/>
        <xdr:cNvSpPr txBox="1"/>
      </xdr:nvSpPr>
      <xdr:spPr>
        <a:xfrm>
          <a:off x="13514017" y="13268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148336</xdr:rowOff>
    </xdr:from>
    <xdr:to>
      <xdr:col>67</xdr:col>
      <xdr:colOff>101600</xdr:colOff>
      <xdr:row>72</xdr:row>
      <xdr:rowOff>78486</xdr:rowOff>
    </xdr:to>
    <xdr:sp macro="" textlink="">
      <xdr:nvSpPr>
        <xdr:cNvPr id="656" name="楕円 655"/>
        <xdr:cNvSpPr/>
      </xdr:nvSpPr>
      <xdr:spPr>
        <a:xfrm>
          <a:off x="12763500" y="123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69613</xdr:rowOff>
    </xdr:from>
    <xdr:ext cx="469744" cy="259045"/>
    <xdr:sp macro="" textlink="">
      <xdr:nvSpPr>
        <xdr:cNvPr id="657" name="テキスト ボックス 656"/>
        <xdr:cNvSpPr txBox="1"/>
      </xdr:nvSpPr>
      <xdr:spPr>
        <a:xfrm>
          <a:off x="12579428" y="124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92551</xdr:rowOff>
    </xdr:from>
    <xdr:to>
      <xdr:col>85</xdr:col>
      <xdr:colOff>127000</xdr:colOff>
      <xdr:row>93</xdr:row>
      <xdr:rowOff>95428</xdr:rowOff>
    </xdr:to>
    <xdr:cxnSp macro="">
      <xdr:nvCxnSpPr>
        <xdr:cNvPr id="686" name="直線コネクタ 685"/>
        <xdr:cNvCxnSpPr/>
      </xdr:nvCxnSpPr>
      <xdr:spPr>
        <a:xfrm flipV="1">
          <a:off x="15481300" y="16037401"/>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95428</xdr:rowOff>
    </xdr:from>
    <xdr:to>
      <xdr:col>81</xdr:col>
      <xdr:colOff>50800</xdr:colOff>
      <xdr:row>93</xdr:row>
      <xdr:rowOff>125564</xdr:rowOff>
    </xdr:to>
    <xdr:cxnSp macro="">
      <xdr:nvCxnSpPr>
        <xdr:cNvPr id="689" name="直線コネクタ 688"/>
        <xdr:cNvCxnSpPr/>
      </xdr:nvCxnSpPr>
      <xdr:spPr>
        <a:xfrm flipV="1">
          <a:off x="14592300" y="16040278"/>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125564</xdr:rowOff>
    </xdr:from>
    <xdr:to>
      <xdr:col>76</xdr:col>
      <xdr:colOff>114300</xdr:colOff>
      <xdr:row>93</xdr:row>
      <xdr:rowOff>154902</xdr:rowOff>
    </xdr:to>
    <xdr:cxnSp macro="">
      <xdr:nvCxnSpPr>
        <xdr:cNvPr id="692" name="直線コネクタ 691"/>
        <xdr:cNvCxnSpPr/>
      </xdr:nvCxnSpPr>
      <xdr:spPr>
        <a:xfrm flipV="1">
          <a:off x="13703300" y="1607041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154902</xdr:rowOff>
    </xdr:from>
    <xdr:to>
      <xdr:col>71</xdr:col>
      <xdr:colOff>177800</xdr:colOff>
      <xdr:row>93</xdr:row>
      <xdr:rowOff>167627</xdr:rowOff>
    </xdr:to>
    <xdr:cxnSp macro="">
      <xdr:nvCxnSpPr>
        <xdr:cNvPr id="695" name="直線コネクタ 694"/>
        <xdr:cNvCxnSpPr/>
      </xdr:nvCxnSpPr>
      <xdr:spPr>
        <a:xfrm flipV="1">
          <a:off x="12814300" y="16099752"/>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41751</xdr:rowOff>
    </xdr:from>
    <xdr:to>
      <xdr:col>85</xdr:col>
      <xdr:colOff>177800</xdr:colOff>
      <xdr:row>93</xdr:row>
      <xdr:rowOff>143351</xdr:rowOff>
    </xdr:to>
    <xdr:sp macro="" textlink="">
      <xdr:nvSpPr>
        <xdr:cNvPr id="705" name="楕円 704"/>
        <xdr:cNvSpPr/>
      </xdr:nvSpPr>
      <xdr:spPr>
        <a:xfrm>
          <a:off x="16268700" y="159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64628</xdr:rowOff>
    </xdr:from>
    <xdr:ext cx="534377" cy="259045"/>
    <xdr:sp macro="" textlink="">
      <xdr:nvSpPr>
        <xdr:cNvPr id="706" name="公債費該当値テキスト"/>
        <xdr:cNvSpPr txBox="1"/>
      </xdr:nvSpPr>
      <xdr:spPr>
        <a:xfrm>
          <a:off x="16370300" y="158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44628</xdr:rowOff>
    </xdr:from>
    <xdr:to>
      <xdr:col>81</xdr:col>
      <xdr:colOff>101600</xdr:colOff>
      <xdr:row>93</xdr:row>
      <xdr:rowOff>146228</xdr:rowOff>
    </xdr:to>
    <xdr:sp macro="" textlink="">
      <xdr:nvSpPr>
        <xdr:cNvPr id="707" name="楕円 706"/>
        <xdr:cNvSpPr/>
      </xdr:nvSpPr>
      <xdr:spPr>
        <a:xfrm>
          <a:off x="15430500" y="159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162755</xdr:rowOff>
    </xdr:from>
    <xdr:ext cx="534377" cy="259045"/>
    <xdr:sp macro="" textlink="">
      <xdr:nvSpPr>
        <xdr:cNvPr id="708" name="テキスト ボックス 707"/>
        <xdr:cNvSpPr txBox="1"/>
      </xdr:nvSpPr>
      <xdr:spPr>
        <a:xfrm>
          <a:off x="15214111" y="15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74764</xdr:rowOff>
    </xdr:from>
    <xdr:to>
      <xdr:col>76</xdr:col>
      <xdr:colOff>165100</xdr:colOff>
      <xdr:row>94</xdr:row>
      <xdr:rowOff>4914</xdr:rowOff>
    </xdr:to>
    <xdr:sp macro="" textlink="">
      <xdr:nvSpPr>
        <xdr:cNvPr id="709" name="楕円 708"/>
        <xdr:cNvSpPr/>
      </xdr:nvSpPr>
      <xdr:spPr>
        <a:xfrm>
          <a:off x="14541500" y="16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21441</xdr:rowOff>
    </xdr:from>
    <xdr:ext cx="534377" cy="259045"/>
    <xdr:sp macro="" textlink="">
      <xdr:nvSpPr>
        <xdr:cNvPr id="710" name="テキスト ボックス 709"/>
        <xdr:cNvSpPr txBox="1"/>
      </xdr:nvSpPr>
      <xdr:spPr>
        <a:xfrm>
          <a:off x="14325111" y="157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104102</xdr:rowOff>
    </xdr:from>
    <xdr:to>
      <xdr:col>72</xdr:col>
      <xdr:colOff>38100</xdr:colOff>
      <xdr:row>94</xdr:row>
      <xdr:rowOff>34252</xdr:rowOff>
    </xdr:to>
    <xdr:sp macro="" textlink="">
      <xdr:nvSpPr>
        <xdr:cNvPr id="711" name="楕円 710"/>
        <xdr:cNvSpPr/>
      </xdr:nvSpPr>
      <xdr:spPr>
        <a:xfrm>
          <a:off x="13652500" y="16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50779</xdr:rowOff>
    </xdr:from>
    <xdr:ext cx="534377" cy="259045"/>
    <xdr:sp macro="" textlink="">
      <xdr:nvSpPr>
        <xdr:cNvPr id="712" name="テキスト ボックス 711"/>
        <xdr:cNvSpPr txBox="1"/>
      </xdr:nvSpPr>
      <xdr:spPr>
        <a:xfrm>
          <a:off x="13436111" y="158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116827</xdr:rowOff>
    </xdr:from>
    <xdr:to>
      <xdr:col>67</xdr:col>
      <xdr:colOff>101600</xdr:colOff>
      <xdr:row>94</xdr:row>
      <xdr:rowOff>46977</xdr:rowOff>
    </xdr:to>
    <xdr:sp macro="" textlink="">
      <xdr:nvSpPr>
        <xdr:cNvPr id="713" name="楕円 712"/>
        <xdr:cNvSpPr/>
      </xdr:nvSpPr>
      <xdr:spPr>
        <a:xfrm>
          <a:off x="12763500" y="1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63504</xdr:rowOff>
    </xdr:from>
    <xdr:ext cx="534377" cy="259045"/>
    <xdr:sp macro="" textlink="">
      <xdr:nvSpPr>
        <xdr:cNvPr id="714" name="テキスト ボックス 713"/>
        <xdr:cNvSpPr txBox="1"/>
      </xdr:nvSpPr>
      <xdr:spPr>
        <a:xfrm>
          <a:off x="12547111" y="158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110668</xdr:rowOff>
    </xdr:from>
    <xdr:to>
      <xdr:col>102</xdr:col>
      <xdr:colOff>114300</xdr:colOff>
      <xdr:row>38</xdr:row>
      <xdr:rowOff>139700</xdr:rowOff>
    </xdr:to>
    <xdr:cxnSp macro="">
      <xdr:nvCxnSpPr>
        <xdr:cNvPr id="750" name="直線コネクタ 749"/>
        <xdr:cNvCxnSpPr/>
      </xdr:nvCxnSpPr>
      <xdr:spPr>
        <a:xfrm>
          <a:off x="18656300" y="6454318"/>
          <a:ext cx="8890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54" name="テキスト ボックス 753"/>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59868</xdr:rowOff>
    </xdr:from>
    <xdr:to>
      <xdr:col>98</xdr:col>
      <xdr:colOff>38100</xdr:colOff>
      <xdr:row>37</xdr:row>
      <xdr:rowOff>161468</xdr:rowOff>
    </xdr:to>
    <xdr:sp macro="" textlink="">
      <xdr:nvSpPr>
        <xdr:cNvPr id="768" name="楕円 767"/>
        <xdr:cNvSpPr/>
      </xdr:nvSpPr>
      <xdr:spPr>
        <a:xfrm>
          <a:off x="18605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6545</xdr:rowOff>
    </xdr:from>
    <xdr:ext cx="378565" cy="259045"/>
    <xdr:sp macro="" textlink="">
      <xdr:nvSpPr>
        <xdr:cNvPr id="769" name="テキスト ボックス 768"/>
        <xdr:cNvSpPr txBox="1"/>
      </xdr:nvSpPr>
      <xdr:spPr>
        <a:xfrm>
          <a:off x="18467017" y="617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農林水産業費・土木費は、類似団体の中で最も高い水準となっている。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農林水産業費については、中山間地域等直接支払事業や農業集落排水事業に係る経費のほか、民間事業者による畜産施設整備への補助などが高水準の要因として挙げられる。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土木費については、産業交流拠点施設の整備や民間事業者による再開発事業への補助など、将来に向けた都市基盤整備に集中的に取り組んでいることにより高水準となっている。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財源不足を補うための財政調整基金の取り崩しを行わず、基金残高は増加傾向にあったが、将来に向けた都市基盤整備や新型コロナ感染症への対応のための財源不足を補うために、令和元年度に続き取り崩しを行ったため、基金残高は減少した。</a:t>
          </a:r>
        </a:p>
        <a:p>
          <a:r>
            <a:rPr kumimoji="1" lang="ja-JP" altLang="en-US" sz="1400">
              <a:latin typeface="ＭＳ ゴシック" pitchFamily="49" charset="-128"/>
              <a:ea typeface="ＭＳ ゴシック" pitchFamily="49" charset="-128"/>
            </a:rPr>
            <a:t>　今後も歳入の確保が厳しくなる状況が予想されることから、これまで積み立ててきた基金の活用も図りつつ、財政運営健全化計画に基づく歳入・歳出両面からの取り組みを進める。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p>
        <a:p>
          <a:r>
            <a:rPr kumimoji="1" lang="ja-JP" altLang="en-US" sz="1400">
              <a:latin typeface="ＭＳ ゴシック" pitchFamily="49" charset="-128"/>
              <a:ea typeface="ＭＳ ゴシック" pitchFamily="49" charset="-128"/>
            </a:rPr>
            <a:t>　今後も赤字や資金不足とならないよう、適正な会計管理に努めていく。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112234502</v>
      </c>
      <c r="BO4" s="426"/>
      <c r="BP4" s="426"/>
      <c r="BQ4" s="426"/>
      <c r="BR4" s="426"/>
      <c r="BS4" s="426"/>
      <c r="BT4" s="426"/>
      <c r="BU4" s="427"/>
      <c r="BV4" s="425">
        <v>89573447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1.7</v>
      </c>
      <c r="CU4" s="610"/>
      <c r="CV4" s="610"/>
      <c r="CW4" s="610"/>
      <c r="CX4" s="610"/>
      <c r="CY4" s="610"/>
      <c r="CZ4" s="610"/>
      <c r="DA4" s="611"/>
      <c r="DB4" s="609">
        <v>1.6</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110918714</v>
      </c>
      <c r="BO5" s="431"/>
      <c r="BP5" s="431"/>
      <c r="BQ5" s="431"/>
      <c r="BR5" s="431"/>
      <c r="BS5" s="431"/>
      <c r="BT5" s="431"/>
      <c r="BU5" s="432"/>
      <c r="BV5" s="430">
        <v>88198883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94.6</v>
      </c>
      <c r="CU5" s="401"/>
      <c r="CV5" s="401"/>
      <c r="CW5" s="401"/>
      <c r="CX5" s="401"/>
      <c r="CY5" s="401"/>
      <c r="CZ5" s="401"/>
      <c r="DA5" s="402"/>
      <c r="DB5" s="400">
        <v>95.2</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1315788</v>
      </c>
      <c r="BO6" s="431"/>
      <c r="BP6" s="431"/>
      <c r="BQ6" s="431"/>
      <c r="BR6" s="431"/>
      <c r="BS6" s="431"/>
      <c r="BT6" s="431"/>
      <c r="BU6" s="432"/>
      <c r="BV6" s="430">
        <v>1374564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99.2</v>
      </c>
      <c r="CU6" s="584"/>
      <c r="CV6" s="584"/>
      <c r="CW6" s="584"/>
      <c r="CX6" s="584"/>
      <c r="CY6" s="584"/>
      <c r="CZ6" s="584"/>
      <c r="DA6" s="585"/>
      <c r="DB6" s="583">
        <v>100.2</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528667</v>
      </c>
      <c r="BO7" s="431"/>
      <c r="BP7" s="431"/>
      <c r="BQ7" s="431"/>
      <c r="BR7" s="431"/>
      <c r="BS7" s="431"/>
      <c r="BT7" s="431"/>
      <c r="BU7" s="432"/>
      <c r="BV7" s="430">
        <v>627660</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47046702</v>
      </c>
      <c r="CU7" s="431"/>
      <c r="CV7" s="431"/>
      <c r="CW7" s="431"/>
      <c r="CX7" s="431"/>
      <c r="CY7" s="431"/>
      <c r="CZ7" s="431"/>
      <c r="DA7" s="432"/>
      <c r="DB7" s="430">
        <v>46139455</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787121</v>
      </c>
      <c r="BO8" s="431"/>
      <c r="BP8" s="431"/>
      <c r="BQ8" s="431"/>
      <c r="BR8" s="431"/>
      <c r="BS8" s="431"/>
      <c r="BT8" s="431"/>
      <c r="BU8" s="432"/>
      <c r="BV8" s="430">
        <v>746904</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0.64</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x14ac:dyDescent="0.25">
      <c r="A9" s="187"/>
      <c r="B9" s="572" t="s">
        <v>113</v>
      </c>
      <c r="C9" s="573"/>
      <c r="D9" s="573"/>
      <c r="E9" s="573"/>
      <c r="F9" s="573"/>
      <c r="G9" s="573"/>
      <c r="H9" s="573"/>
      <c r="I9" s="573"/>
      <c r="J9" s="573"/>
      <c r="K9" s="493"/>
      <c r="L9" s="574" t="s">
        <v>114</v>
      </c>
      <c r="M9" s="575"/>
      <c r="N9" s="575"/>
      <c r="O9" s="575"/>
      <c r="P9" s="575"/>
      <c r="Q9" s="576"/>
      <c r="R9" s="577">
        <v>193966</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40217</v>
      </c>
      <c r="BO9" s="431"/>
      <c r="BP9" s="431"/>
      <c r="BQ9" s="431"/>
      <c r="BR9" s="431"/>
      <c r="BS9" s="431"/>
      <c r="BT9" s="431"/>
      <c r="BU9" s="432"/>
      <c r="BV9" s="430">
        <v>2018</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16.8</v>
      </c>
      <c r="CU9" s="401"/>
      <c r="CV9" s="401"/>
      <c r="CW9" s="401"/>
      <c r="CX9" s="401"/>
      <c r="CY9" s="401"/>
      <c r="CZ9" s="401"/>
      <c r="DA9" s="402"/>
      <c r="DB9" s="400">
        <v>17.3</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120</v>
      </c>
      <c r="M10" s="404"/>
      <c r="N10" s="404"/>
      <c r="O10" s="404"/>
      <c r="P10" s="404"/>
      <c r="Q10" s="405"/>
      <c r="R10" s="406">
        <v>197422</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200192</v>
      </c>
      <c r="BO10" s="431"/>
      <c r="BP10" s="431"/>
      <c r="BQ10" s="431"/>
      <c r="BR10" s="431"/>
      <c r="BS10" s="431"/>
      <c r="BT10" s="431"/>
      <c r="BU10" s="432"/>
      <c r="BV10" s="430">
        <v>516</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122</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2">
      <c r="A12" s="187"/>
      <c r="B12" s="546" t="s">
        <v>132</v>
      </c>
      <c r="C12" s="547"/>
      <c r="D12" s="547"/>
      <c r="E12" s="547"/>
      <c r="F12" s="547"/>
      <c r="G12" s="547"/>
      <c r="H12" s="547"/>
      <c r="I12" s="547"/>
      <c r="J12" s="547"/>
      <c r="K12" s="548"/>
      <c r="L12" s="555" t="s">
        <v>133</v>
      </c>
      <c r="M12" s="556"/>
      <c r="N12" s="556"/>
      <c r="O12" s="556"/>
      <c r="P12" s="556"/>
      <c r="Q12" s="557"/>
      <c r="R12" s="558">
        <v>190663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1500000</v>
      </c>
      <c r="BO12" s="431"/>
      <c r="BP12" s="431"/>
      <c r="BQ12" s="431"/>
      <c r="BR12" s="431"/>
      <c r="BS12" s="431"/>
      <c r="BT12" s="431"/>
      <c r="BU12" s="432"/>
      <c r="BV12" s="430">
        <v>1900000</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140</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141</v>
      </c>
      <c r="N13" s="531"/>
      <c r="O13" s="531"/>
      <c r="P13" s="531"/>
      <c r="Q13" s="532"/>
      <c r="R13" s="533">
        <v>188810</v>
      </c>
      <c r="S13" s="534"/>
      <c r="T13" s="534"/>
      <c r="U13" s="534"/>
      <c r="V13" s="535"/>
      <c r="W13" s="521" t="s">
        <v>142</v>
      </c>
      <c r="X13" s="443"/>
      <c r="Y13" s="443"/>
      <c r="Z13" s="443"/>
      <c r="AA13" s="443"/>
      <c r="AB13" s="444"/>
      <c r="AC13" s="406">
        <v>4750</v>
      </c>
      <c r="AD13" s="407"/>
      <c r="AE13" s="407"/>
      <c r="AF13" s="407"/>
      <c r="AG13" s="408"/>
      <c r="AH13" s="406">
        <v>5709</v>
      </c>
      <c r="AI13" s="407"/>
      <c r="AJ13" s="407"/>
      <c r="AK13" s="407"/>
      <c r="AL13" s="409"/>
      <c r="AM13" s="499" t="s">
        <v>143</v>
      </c>
      <c r="AN13" s="404"/>
      <c r="AO13" s="404"/>
      <c r="AP13" s="404"/>
      <c r="AQ13" s="404"/>
      <c r="AR13" s="404"/>
      <c r="AS13" s="404"/>
      <c r="AT13" s="405"/>
      <c r="AU13" s="487" t="s">
        <v>122</v>
      </c>
      <c r="AV13" s="488"/>
      <c r="AW13" s="488"/>
      <c r="AX13" s="488"/>
      <c r="AY13" s="410" t="s">
        <v>144</v>
      </c>
      <c r="AZ13" s="411"/>
      <c r="BA13" s="411"/>
      <c r="BB13" s="411"/>
      <c r="BC13" s="411"/>
      <c r="BD13" s="411"/>
      <c r="BE13" s="411"/>
      <c r="BF13" s="411"/>
      <c r="BG13" s="411"/>
      <c r="BH13" s="411"/>
      <c r="BI13" s="411"/>
      <c r="BJ13" s="411"/>
      <c r="BK13" s="411"/>
      <c r="BL13" s="411"/>
      <c r="BM13" s="412"/>
      <c r="BN13" s="430">
        <v>-1259591</v>
      </c>
      <c r="BO13" s="431"/>
      <c r="BP13" s="431"/>
      <c r="BQ13" s="431"/>
      <c r="BR13" s="431"/>
      <c r="BS13" s="431"/>
      <c r="BT13" s="431"/>
      <c r="BU13" s="432"/>
      <c r="BV13" s="430">
        <v>-1897466</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5.4</v>
      </c>
      <c r="CU13" s="401"/>
      <c r="CV13" s="401"/>
      <c r="CW13" s="401"/>
      <c r="CX13" s="401"/>
      <c r="CY13" s="401"/>
      <c r="CZ13" s="401"/>
      <c r="DA13" s="402"/>
      <c r="DB13" s="400">
        <v>5.0999999999999996</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146</v>
      </c>
      <c r="M14" s="567"/>
      <c r="N14" s="567"/>
      <c r="O14" s="567"/>
      <c r="P14" s="567"/>
      <c r="Q14" s="568"/>
      <c r="R14" s="533">
        <v>191529</v>
      </c>
      <c r="S14" s="534"/>
      <c r="T14" s="534"/>
      <c r="U14" s="534"/>
      <c r="V14" s="535"/>
      <c r="W14" s="536"/>
      <c r="X14" s="446"/>
      <c r="Y14" s="446"/>
      <c r="Z14" s="446"/>
      <c r="AA14" s="446"/>
      <c r="AB14" s="447"/>
      <c r="AC14" s="526">
        <v>5.2</v>
      </c>
      <c r="AD14" s="527"/>
      <c r="AE14" s="527"/>
      <c r="AF14" s="527"/>
      <c r="AG14" s="528"/>
      <c r="AH14" s="526">
        <v>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56</v>
      </c>
      <c r="CU14" s="538"/>
      <c r="CV14" s="538"/>
      <c r="CW14" s="538"/>
      <c r="CX14" s="538"/>
      <c r="CY14" s="538"/>
      <c r="CZ14" s="538"/>
      <c r="DA14" s="539"/>
      <c r="DB14" s="537">
        <v>37.4</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148</v>
      </c>
      <c r="N15" s="531"/>
      <c r="O15" s="531"/>
      <c r="P15" s="531"/>
      <c r="Q15" s="532"/>
      <c r="R15" s="533">
        <v>189601</v>
      </c>
      <c r="S15" s="534"/>
      <c r="T15" s="534"/>
      <c r="U15" s="534"/>
      <c r="V15" s="535"/>
      <c r="W15" s="521" t="s">
        <v>149</v>
      </c>
      <c r="X15" s="443"/>
      <c r="Y15" s="443"/>
      <c r="Z15" s="443"/>
      <c r="AA15" s="443"/>
      <c r="AB15" s="444"/>
      <c r="AC15" s="406">
        <v>15871</v>
      </c>
      <c r="AD15" s="407"/>
      <c r="AE15" s="407"/>
      <c r="AF15" s="407"/>
      <c r="AG15" s="408"/>
      <c r="AH15" s="406">
        <v>15986</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24511014</v>
      </c>
      <c r="BO15" s="426"/>
      <c r="BP15" s="426"/>
      <c r="BQ15" s="426"/>
      <c r="BR15" s="426"/>
      <c r="BS15" s="426"/>
      <c r="BT15" s="426"/>
      <c r="BU15" s="427"/>
      <c r="BV15" s="425">
        <v>23460385</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17.5</v>
      </c>
      <c r="AD16" s="527"/>
      <c r="AE16" s="527"/>
      <c r="AF16" s="527"/>
      <c r="AG16" s="528"/>
      <c r="AH16" s="526">
        <v>17.600000000000001</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37960926</v>
      </c>
      <c r="BO16" s="431"/>
      <c r="BP16" s="431"/>
      <c r="BQ16" s="431"/>
      <c r="BR16" s="431"/>
      <c r="BS16" s="431"/>
      <c r="BT16" s="431"/>
      <c r="BU16" s="432"/>
      <c r="BV16" s="430">
        <v>36763669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69932</v>
      </c>
      <c r="AD17" s="407"/>
      <c r="AE17" s="407"/>
      <c r="AF17" s="407"/>
      <c r="AG17" s="408"/>
      <c r="AH17" s="406">
        <v>69191</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31083951</v>
      </c>
      <c r="BO17" s="431"/>
      <c r="BP17" s="431"/>
      <c r="BQ17" s="431"/>
      <c r="BR17" s="431"/>
      <c r="BS17" s="431"/>
      <c r="BT17" s="431"/>
      <c r="BU17" s="432"/>
      <c r="BV17" s="430">
        <v>29962052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159</v>
      </c>
      <c r="C18" s="493"/>
      <c r="D18" s="493"/>
      <c r="E18" s="494"/>
      <c r="F18" s="494"/>
      <c r="G18" s="494"/>
      <c r="H18" s="494"/>
      <c r="I18" s="494"/>
      <c r="J18" s="494"/>
      <c r="K18" s="494"/>
      <c r="L18" s="495">
        <v>1023.23</v>
      </c>
      <c r="M18" s="495"/>
      <c r="N18" s="495"/>
      <c r="O18" s="495"/>
      <c r="P18" s="495"/>
      <c r="Q18" s="495"/>
      <c r="R18" s="496"/>
      <c r="S18" s="496"/>
      <c r="T18" s="496"/>
      <c r="U18" s="496"/>
      <c r="V18" s="497"/>
      <c r="W18" s="511"/>
      <c r="X18" s="512"/>
      <c r="Y18" s="512"/>
      <c r="Z18" s="512"/>
      <c r="AA18" s="512"/>
      <c r="AB18" s="522"/>
      <c r="AC18" s="394">
        <v>77.2</v>
      </c>
      <c r="AD18" s="395"/>
      <c r="AE18" s="395"/>
      <c r="AF18" s="395"/>
      <c r="AG18" s="498"/>
      <c r="AH18" s="394">
        <v>76.099999999999994</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45057174</v>
      </c>
      <c r="BO18" s="431"/>
      <c r="BP18" s="431"/>
      <c r="BQ18" s="431"/>
      <c r="BR18" s="431"/>
      <c r="BS18" s="431"/>
      <c r="BT18" s="431"/>
      <c r="BU18" s="432"/>
      <c r="BV18" s="430">
        <v>45079430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161</v>
      </c>
      <c r="C19" s="493"/>
      <c r="D19" s="493"/>
      <c r="E19" s="494"/>
      <c r="F19" s="494"/>
      <c r="G19" s="494"/>
      <c r="H19" s="494"/>
      <c r="I19" s="494"/>
      <c r="J19" s="494"/>
      <c r="K19" s="494"/>
      <c r="L19" s="500">
        <v>190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57817057</v>
      </c>
      <c r="BO19" s="431"/>
      <c r="BP19" s="431"/>
      <c r="BQ19" s="431"/>
      <c r="BR19" s="431"/>
      <c r="BS19" s="431"/>
      <c r="BT19" s="431"/>
      <c r="BU19" s="432"/>
      <c r="BV19" s="430">
        <v>56277579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163</v>
      </c>
      <c r="C20" s="493"/>
      <c r="D20" s="493"/>
      <c r="E20" s="494"/>
      <c r="F20" s="494"/>
      <c r="G20" s="494"/>
      <c r="H20" s="494"/>
      <c r="I20" s="494"/>
      <c r="J20" s="494"/>
      <c r="K20" s="494"/>
      <c r="L20" s="500">
        <v>87094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111427143</v>
      </c>
      <c r="BO23" s="431"/>
      <c r="BP23" s="431"/>
      <c r="BQ23" s="431"/>
      <c r="BR23" s="431"/>
      <c r="BS23" s="431"/>
      <c r="BT23" s="431"/>
      <c r="BU23" s="432"/>
      <c r="BV23" s="430">
        <v>108319376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172</v>
      </c>
      <c r="F24" s="404"/>
      <c r="G24" s="404"/>
      <c r="H24" s="404"/>
      <c r="I24" s="404"/>
      <c r="J24" s="404"/>
      <c r="K24" s="405"/>
      <c r="L24" s="406">
        <v>1</v>
      </c>
      <c r="M24" s="407"/>
      <c r="N24" s="407"/>
      <c r="O24" s="407"/>
      <c r="P24" s="408"/>
      <c r="Q24" s="406">
        <v>9900</v>
      </c>
      <c r="R24" s="407"/>
      <c r="S24" s="407"/>
      <c r="T24" s="407"/>
      <c r="U24" s="407"/>
      <c r="V24" s="408"/>
      <c r="W24" s="472"/>
      <c r="X24" s="463"/>
      <c r="Y24" s="464"/>
      <c r="Z24" s="403" t="s">
        <v>173</v>
      </c>
      <c r="AA24" s="404"/>
      <c r="AB24" s="404"/>
      <c r="AC24" s="404"/>
      <c r="AD24" s="404"/>
      <c r="AE24" s="404"/>
      <c r="AF24" s="404"/>
      <c r="AG24" s="405"/>
      <c r="AH24" s="406">
        <v>1512</v>
      </c>
      <c r="AI24" s="407"/>
      <c r="AJ24" s="407"/>
      <c r="AK24" s="407"/>
      <c r="AL24" s="408"/>
      <c r="AM24" s="406">
        <v>4909464</v>
      </c>
      <c r="AN24" s="407"/>
      <c r="AO24" s="407"/>
      <c r="AP24" s="407"/>
      <c r="AQ24" s="407"/>
      <c r="AR24" s="408"/>
      <c r="AS24" s="406">
        <v>3247</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84260277</v>
      </c>
      <c r="BO24" s="431"/>
      <c r="BP24" s="431"/>
      <c r="BQ24" s="431"/>
      <c r="BR24" s="431"/>
      <c r="BS24" s="431"/>
      <c r="BT24" s="431"/>
      <c r="BU24" s="432"/>
      <c r="BV24" s="430">
        <v>82625774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175</v>
      </c>
      <c r="F25" s="404"/>
      <c r="G25" s="404"/>
      <c r="H25" s="404"/>
      <c r="I25" s="404"/>
      <c r="J25" s="404"/>
      <c r="K25" s="405"/>
      <c r="L25" s="406">
        <v>2</v>
      </c>
      <c r="M25" s="407"/>
      <c r="N25" s="407"/>
      <c r="O25" s="407"/>
      <c r="P25" s="408"/>
      <c r="Q25" s="406">
        <v>8100</v>
      </c>
      <c r="R25" s="407"/>
      <c r="S25" s="407"/>
      <c r="T25" s="407"/>
      <c r="U25" s="407"/>
      <c r="V25" s="408"/>
      <c r="W25" s="472"/>
      <c r="X25" s="463"/>
      <c r="Y25" s="464"/>
      <c r="Z25" s="403" t="s">
        <v>176</v>
      </c>
      <c r="AA25" s="404"/>
      <c r="AB25" s="404"/>
      <c r="AC25" s="404"/>
      <c r="AD25" s="404"/>
      <c r="AE25" s="404"/>
      <c r="AF25" s="404"/>
      <c r="AG25" s="405"/>
      <c r="AH25" s="406">
        <v>241</v>
      </c>
      <c r="AI25" s="407"/>
      <c r="AJ25" s="407"/>
      <c r="AK25" s="407"/>
      <c r="AL25" s="408"/>
      <c r="AM25" s="406">
        <v>762042</v>
      </c>
      <c r="AN25" s="407"/>
      <c r="AO25" s="407"/>
      <c r="AP25" s="407"/>
      <c r="AQ25" s="407"/>
      <c r="AR25" s="408"/>
      <c r="AS25" s="406">
        <v>3162</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20690848</v>
      </c>
      <c r="BO25" s="426"/>
      <c r="BP25" s="426"/>
      <c r="BQ25" s="426"/>
      <c r="BR25" s="426"/>
      <c r="BS25" s="426"/>
      <c r="BT25" s="426"/>
      <c r="BU25" s="427"/>
      <c r="BV25" s="425">
        <v>23199703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178</v>
      </c>
      <c r="F26" s="404"/>
      <c r="G26" s="404"/>
      <c r="H26" s="404"/>
      <c r="I26" s="404"/>
      <c r="J26" s="404"/>
      <c r="K26" s="405"/>
      <c r="L26" s="406">
        <v>1</v>
      </c>
      <c r="M26" s="407"/>
      <c r="N26" s="407"/>
      <c r="O26" s="407"/>
      <c r="P26" s="408"/>
      <c r="Q26" s="406">
        <v>7120</v>
      </c>
      <c r="R26" s="407"/>
      <c r="S26" s="407"/>
      <c r="T26" s="407"/>
      <c r="U26" s="407"/>
      <c r="V26" s="408"/>
      <c r="W26" s="472"/>
      <c r="X26" s="463"/>
      <c r="Y26" s="464"/>
      <c r="Z26" s="403" t="s">
        <v>179</v>
      </c>
      <c r="AA26" s="485"/>
      <c r="AB26" s="485"/>
      <c r="AC26" s="485"/>
      <c r="AD26" s="485"/>
      <c r="AE26" s="485"/>
      <c r="AF26" s="485"/>
      <c r="AG26" s="486"/>
      <c r="AH26" s="406">
        <v>148</v>
      </c>
      <c r="AI26" s="407"/>
      <c r="AJ26" s="407"/>
      <c r="AK26" s="407"/>
      <c r="AL26" s="408"/>
      <c r="AM26" s="406">
        <v>471972</v>
      </c>
      <c r="AN26" s="407"/>
      <c r="AO26" s="407"/>
      <c r="AP26" s="407"/>
      <c r="AQ26" s="407"/>
      <c r="AR26" s="408"/>
      <c r="AS26" s="406">
        <v>3189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140</v>
      </c>
      <c r="BO26" s="431"/>
      <c r="BP26" s="431"/>
      <c r="BQ26" s="431"/>
      <c r="BR26" s="431"/>
      <c r="BS26" s="431"/>
      <c r="BT26" s="431"/>
      <c r="BU26" s="432"/>
      <c r="BV26" s="430" t="s">
        <v>140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5570</v>
      </c>
      <c r="R27" s="407"/>
      <c r="S27" s="407"/>
      <c r="T27" s="407"/>
      <c r="U27" s="407"/>
      <c r="V27" s="408"/>
      <c r="W27" s="472"/>
      <c r="X27" s="463"/>
      <c r="Y27" s="464"/>
      <c r="Z27" s="403" t="s">
        <v>182</v>
      </c>
      <c r="AA27" s="404"/>
      <c r="AB27" s="404"/>
      <c r="AC27" s="404"/>
      <c r="AD27" s="404"/>
      <c r="AE27" s="404"/>
      <c r="AF27" s="404"/>
      <c r="AG27" s="405"/>
      <c r="AH27" s="406">
        <v>26</v>
      </c>
      <c r="AI27" s="407"/>
      <c r="AJ27" s="407"/>
      <c r="AK27" s="407"/>
      <c r="AL27" s="408"/>
      <c r="AM27" s="406">
        <v>81837</v>
      </c>
      <c r="AN27" s="407"/>
      <c r="AO27" s="407"/>
      <c r="AP27" s="407"/>
      <c r="AQ27" s="407"/>
      <c r="AR27" s="408"/>
      <c r="AS27" s="406">
        <v>3148</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1790200</v>
      </c>
      <c r="BO27" s="434"/>
      <c r="BP27" s="434"/>
      <c r="BQ27" s="434"/>
      <c r="BR27" s="434"/>
      <c r="BS27" s="434"/>
      <c r="BT27" s="434"/>
      <c r="BU27" s="435"/>
      <c r="BV27" s="433">
        <v>1790091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4800</v>
      </c>
      <c r="R28" s="407"/>
      <c r="S28" s="407"/>
      <c r="T28" s="407"/>
      <c r="U28" s="407"/>
      <c r="V28" s="408"/>
      <c r="W28" s="472"/>
      <c r="X28" s="463"/>
      <c r="Y28" s="464"/>
      <c r="Z28" s="403" t="s">
        <v>185</v>
      </c>
      <c r="AA28" s="404"/>
      <c r="AB28" s="404"/>
      <c r="AC28" s="404"/>
      <c r="AD28" s="404"/>
      <c r="AE28" s="404"/>
      <c r="AF28" s="404"/>
      <c r="AG28" s="405"/>
      <c r="AH28" s="406" t="s">
        <v>140</v>
      </c>
      <c r="AI28" s="407"/>
      <c r="AJ28" s="407"/>
      <c r="AK28" s="407"/>
      <c r="AL28" s="408"/>
      <c r="AM28" s="406" t="s">
        <v>140</v>
      </c>
      <c r="AN28" s="407"/>
      <c r="AO28" s="407"/>
      <c r="AP28" s="407"/>
      <c r="AQ28" s="407"/>
      <c r="AR28" s="408"/>
      <c r="AS28" s="406" t="s">
        <v>140</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3526529</v>
      </c>
      <c r="BO28" s="426"/>
      <c r="BP28" s="426"/>
      <c r="BQ28" s="426"/>
      <c r="BR28" s="426"/>
      <c r="BS28" s="426"/>
      <c r="BT28" s="426"/>
      <c r="BU28" s="427"/>
      <c r="BV28" s="425">
        <v>4446337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187</v>
      </c>
      <c r="F29" s="404"/>
      <c r="G29" s="404"/>
      <c r="H29" s="404"/>
      <c r="I29" s="404"/>
      <c r="J29" s="404"/>
      <c r="K29" s="405"/>
      <c r="L29" s="406">
        <v>32</v>
      </c>
      <c r="M29" s="407"/>
      <c r="N29" s="407"/>
      <c r="O29" s="407"/>
      <c r="P29" s="408"/>
      <c r="Q29" s="406">
        <v>4490</v>
      </c>
      <c r="R29" s="407"/>
      <c r="S29" s="407"/>
      <c r="T29" s="407"/>
      <c r="U29" s="407"/>
      <c r="V29" s="408"/>
      <c r="W29" s="473"/>
      <c r="X29" s="474"/>
      <c r="Y29" s="475"/>
      <c r="Z29" s="403" t="s">
        <v>188</v>
      </c>
      <c r="AA29" s="404"/>
      <c r="AB29" s="404"/>
      <c r="AC29" s="404"/>
      <c r="AD29" s="404"/>
      <c r="AE29" s="404"/>
      <c r="AF29" s="404"/>
      <c r="AG29" s="405"/>
      <c r="AH29" s="406">
        <v>1538</v>
      </c>
      <c r="AI29" s="407"/>
      <c r="AJ29" s="407"/>
      <c r="AK29" s="407"/>
      <c r="AL29" s="408"/>
      <c r="AM29" s="406">
        <v>4991301</v>
      </c>
      <c r="AN29" s="407"/>
      <c r="AO29" s="407"/>
      <c r="AP29" s="407"/>
      <c r="AQ29" s="407"/>
      <c r="AR29" s="408"/>
      <c r="AS29" s="406">
        <v>3245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3383492</v>
      </c>
      <c r="BO29" s="431"/>
      <c r="BP29" s="431"/>
      <c r="BQ29" s="431"/>
      <c r="BR29" s="431"/>
      <c r="BS29" s="431"/>
      <c r="BT29" s="431"/>
      <c r="BU29" s="432"/>
      <c r="BV29" s="430">
        <v>4307443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12381620</v>
      </c>
      <c r="BO30" s="434"/>
      <c r="BP30" s="434"/>
      <c r="BQ30" s="434"/>
      <c r="BR30" s="434"/>
      <c r="BS30" s="434"/>
      <c r="BT30" s="434"/>
      <c r="BU30" s="435"/>
      <c r="BV30" s="433">
        <v>14483071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14</v>
      </c>
      <c r="BF34" s="389"/>
      <c r="BG34" s="388" t="str">
        <f>IF('各会計、関係団体の財政状況及び健全化判断比率'!B38="","",'各会計、関係団体の財政状況及び健全化判断比率'!B38)</f>
        <v>国民宿舎特別会計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宇部・阿知須公共下水道組合（宇部・阿知須公共下水道組合会計）</v>
      </c>
      <c r="BZ34" s="388"/>
      <c r="CA34" s="388"/>
      <c r="CB34" s="388"/>
      <c r="CC34" s="388"/>
      <c r="CD34" s="388"/>
      <c r="CE34" s="388"/>
      <c r="CF34" s="388"/>
      <c r="CG34" s="388"/>
      <c r="CH34" s="388"/>
      <c r="CI34" s="388"/>
      <c r="CJ34" s="388"/>
      <c r="CK34" s="388"/>
      <c r="CL34" s="388"/>
      <c r="CM34" s="388"/>
      <c r="CN34" s="214"/>
      <c r="CO34" s="389">
        <f>IF(CQ34="","",MAX(C34:D43,U34:V43,AM34:AN43,BE34:BF43,BW34:BX43)+1)</f>
        <v>26</v>
      </c>
      <c r="CP34" s="389"/>
      <c r="CQ34" s="388" t="str">
        <f>IF('各会計、関係団体の財政状況及び健全化判断比率'!BS7="","",'各会計、関係団体の財政状況及び健全化判断比率'!BS7)</f>
        <v>山口市文化振興財団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地域下水道事業特別会計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IF('各会計、関係団体の財政状況及び健全化判断比率'!B34="","",'各会計、関係団体の財政状況及び健全化判断比率'!B34)</f>
        <v>公共下水道事業会計</v>
      </c>
      <c r="AP35" s="388"/>
      <c r="AQ35" s="388"/>
      <c r="AR35" s="388"/>
      <c r="AS35" s="388"/>
      <c r="AT35" s="388"/>
      <c r="AU35" s="388"/>
      <c r="AV35" s="388"/>
      <c r="AW35" s="388"/>
      <c r="AX35" s="388"/>
      <c r="AY35" s="388"/>
      <c r="AZ35" s="388"/>
      <c r="BA35" s="388"/>
      <c r="BB35" s="388"/>
      <c r="BC35" s="388"/>
      <c r="BD35" s="214"/>
      <c r="BE35" s="389">
        <f t="shared" ref="BE35:BE43" si="1">IF(BG35="","",BE34+1)</f>
        <v>15</v>
      </c>
      <c r="BF35" s="389"/>
      <c r="BG35" s="388" t="str">
        <f>IF('各会計、関係団体の財政状況及び健全化判断比率'!B39="","",'各会計、関係団体の財政状況及び健全化判断比率'!B39)</f>
        <v>鋳銭司第二団地整備事業特別会計</v>
      </c>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山口県市町総合事務組合（一般会計）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27</v>
      </c>
      <c r="CP35" s="389"/>
      <c r="CQ35" s="388" t="str">
        <f>IF('各会計、関係団体の財政状況及び健全化判断比率'!BS8="","",'各会計、関係団体の財政状況及び健全化判断比率'!BS8)</f>
        <v>山口観光コンベンション協会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特別林野特別会計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11</v>
      </c>
      <c r="AN36" s="389"/>
      <c r="AO36" s="388" t="str">
        <f>IF('各会計、関係団体の財政状況及び健全化判断比率'!B35="","",'各会計、関係団体の財政状況及び健全化判断比率'!B35)</f>
        <v>農業集落排水事業会計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山口県市町総合事務組合（退職手当特別会計）</v>
      </c>
      <c r="BZ36" s="388"/>
      <c r="CA36" s="388"/>
      <c r="CB36" s="388"/>
      <c r="CC36" s="388"/>
      <c r="CD36" s="388"/>
      <c r="CE36" s="388"/>
      <c r="CF36" s="388"/>
      <c r="CG36" s="388"/>
      <c r="CH36" s="388"/>
      <c r="CI36" s="388"/>
      <c r="CJ36" s="388"/>
      <c r="CK36" s="388"/>
      <c r="CL36" s="388"/>
      <c r="CM36" s="388"/>
      <c r="CN36" s="214"/>
      <c r="CO36" s="389">
        <f t="shared" si="3"/>
        <v>28</v>
      </c>
      <c r="CP36" s="389"/>
      <c r="CQ36" s="388" t="str">
        <f>IF('各会計、関係団体の財政状況及び健全化判断比率'!BS9="","",'各会計、関係団体の財政状況及び健全化判断比率'!BS9)</f>
        <v>ちょうげん</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f t="shared" si="0"/>
        <v>12</v>
      </c>
      <c r="AN37" s="389"/>
      <c r="AO37" s="388" t="str">
        <f>IF('各会計、関係団体の財政状況及び健全化判断比率'!B36="","",'各会計、関係団体の財政状況及び健全化判断比率'!B36)</f>
        <v>漁業集落排水事業会計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19</v>
      </c>
      <c r="BX37" s="389"/>
      <c r="BY37" s="388" t="str">
        <f>IF('各会計、関係団体の財政状況及び健全化判断比率'!B71="","",'各会計、関係団体の財政状況及び健全化判断比率'!B71)</f>
        <v>山口県市町総合事務組合（消防団補償等特別会計）</v>
      </c>
      <c r="BZ37" s="388"/>
      <c r="CA37" s="388"/>
      <c r="CB37" s="388"/>
      <c r="CC37" s="388"/>
      <c r="CD37" s="388"/>
      <c r="CE37" s="388"/>
      <c r="CF37" s="388"/>
      <c r="CG37" s="388"/>
      <c r="CH37" s="388"/>
      <c r="CI37" s="388"/>
      <c r="CJ37" s="388"/>
      <c r="CK37" s="388"/>
      <c r="CL37" s="388"/>
      <c r="CM37" s="388"/>
      <c r="CN37" s="214"/>
      <c r="CO37" s="389">
        <f t="shared" si="3"/>
        <v>29</v>
      </c>
      <c r="CP37" s="389"/>
      <c r="CQ37" s="388" t="str">
        <f>IF('各会計、関係団体の財政状況及び健全化判断比率'!BS10="","",'各会計、関係団体の財政状況及び健全化判断比率'!BS10)</f>
        <v>願成就</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駐車場事業特別会計</v>
      </c>
      <c r="X38" s="388"/>
      <c r="Y38" s="388"/>
      <c r="Z38" s="388"/>
      <c r="AA38" s="388"/>
      <c r="AB38" s="388"/>
      <c r="AC38" s="388"/>
      <c r="AD38" s="388"/>
      <c r="AE38" s="388"/>
      <c r="AF38" s="388"/>
      <c r="AG38" s="388"/>
      <c r="AH38" s="388"/>
      <c r="AI38" s="388"/>
      <c r="AJ38" s="388"/>
      <c r="AK38" s="388"/>
      <c r="AL38" s="214"/>
      <c r="AM38" s="389">
        <f t="shared" si="0"/>
        <v>13</v>
      </c>
      <c r="AN38" s="389"/>
      <c r="AO38" s="388" t="str">
        <f>IF('各会計、関係団体の財政状況及び健全化判断比率'!B37="","",'各会計、関係団体の財政状況及び健全化判断比率'!B37)</f>
        <v>簡易水道事業会計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20</v>
      </c>
      <c r="BX38" s="389"/>
      <c r="BY38" s="388" t="str">
        <f>IF('各会計、関係団体の財政状況及び健全化判断比率'!B72="","",'各会計、関係団体の財政状況及び健全化判断比率'!B72)</f>
        <v>山口県市町総合事務組合（非常勤職員公務災害補償特別会計）</v>
      </c>
      <c r="BZ38" s="388"/>
      <c r="CA38" s="388"/>
      <c r="CB38" s="388"/>
      <c r="CC38" s="388"/>
      <c r="CD38" s="388"/>
      <c r="CE38" s="388"/>
      <c r="CF38" s="388"/>
      <c r="CG38" s="388"/>
      <c r="CH38" s="388"/>
      <c r="CI38" s="388"/>
      <c r="CJ38" s="388"/>
      <c r="CK38" s="388"/>
      <c r="CL38" s="388"/>
      <c r="CM38" s="388"/>
      <c r="CN38" s="214"/>
      <c r="CO38" s="389">
        <f t="shared" si="3"/>
        <v>30</v>
      </c>
      <c r="CP38" s="389"/>
      <c r="CQ38" s="388" t="str">
        <f>IF('各会計、関係団体の財政状況及び健全化判断比率'!BS11="","",'各会計、関係団体の財政状況及び健全化判断比率'!BS11)</f>
        <v>阿知須まちづくり財団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21</v>
      </c>
      <c r="BX39" s="389"/>
      <c r="BY39" s="388" t="str">
        <f>IF('各会計、関係団体の財政状況及び健全化判断比率'!B73="","",'各会計、関係団体の財政状況及び健全化判断比率'!B73)</f>
        <v>山口県市町総合事務組合（山口県市町公平委員会特別会計）</v>
      </c>
      <c r="BZ39" s="388"/>
      <c r="CA39" s="388"/>
      <c r="CB39" s="388"/>
      <c r="CC39" s="388"/>
      <c r="CD39" s="388"/>
      <c r="CE39" s="388"/>
      <c r="CF39" s="388"/>
      <c r="CG39" s="388"/>
      <c r="CH39" s="388"/>
      <c r="CI39" s="388"/>
      <c r="CJ39" s="388"/>
      <c r="CK39" s="388"/>
      <c r="CL39" s="388"/>
      <c r="CM39" s="388"/>
      <c r="CN39" s="214"/>
      <c r="CO39" s="389">
        <f t="shared" si="3"/>
        <v>31</v>
      </c>
      <c r="CP39" s="389"/>
      <c r="CQ39" s="388" t="str">
        <f>IF('各会計、関係団体の財政状況及び健全化判断比率'!BS12="","",'各会計、関係団体の財政状況及び健全化判断比率'!BS12)</f>
        <v>街づくり山口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22</v>
      </c>
      <c r="BX40" s="389"/>
      <c r="BY40" s="388" t="str">
        <f>IF('各会計、関係団体の財政状況及び健全化判断比率'!B74="","",'各会計、関係団体の財政状況及び健全化判断比率'!B74)</f>
        <v>山口県市町総合事務組合（交通災害共済特別会計）</v>
      </c>
      <c r="BZ40" s="388"/>
      <c r="CA40" s="388"/>
      <c r="CB40" s="388"/>
      <c r="CC40" s="388"/>
      <c r="CD40" s="388"/>
      <c r="CE40" s="388"/>
      <c r="CF40" s="388"/>
      <c r="CG40" s="388"/>
      <c r="CH40" s="388"/>
      <c r="CI40" s="388"/>
      <c r="CJ40" s="388"/>
      <c r="CK40" s="388"/>
      <c r="CL40" s="388"/>
      <c r="CM40" s="388"/>
      <c r="CN40" s="214"/>
      <c r="CO40" s="389">
        <f t="shared" si="3"/>
        <v>32</v>
      </c>
      <c r="CP40" s="389"/>
      <c r="CQ40" s="388" t="str">
        <f>IF('各会計、関係団体の財政状況及び健全化判断比率'!BS13="","",'各会計、関係団体の財政状況及び健全化判断比率'!BS13)</f>
        <v>阿知須まち開発</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23</v>
      </c>
      <c r="BX41" s="389"/>
      <c r="BY41" s="388" t="str">
        <f>IF('各会計、関係団体の財政状況及び健全化判断比率'!B75="","",'各会計、関係団体の財政状況及び健全化判断比率'!B75)</f>
        <v>山口県市町総合事務組合（山口県自治会館管理特別会計）</v>
      </c>
      <c r="BZ41" s="388"/>
      <c r="CA41" s="388"/>
      <c r="CB41" s="388"/>
      <c r="CC41" s="388"/>
      <c r="CD41" s="388"/>
      <c r="CE41" s="388"/>
      <c r="CF41" s="388"/>
      <c r="CG41" s="388"/>
      <c r="CH41" s="388"/>
      <c r="CI41" s="388"/>
      <c r="CJ41" s="388"/>
      <c r="CK41" s="388"/>
      <c r="CL41" s="388"/>
      <c r="CM41" s="388"/>
      <c r="CN41" s="214"/>
      <c r="CO41" s="389">
        <f t="shared" si="3"/>
        <v>33</v>
      </c>
      <c r="CP41" s="389"/>
      <c r="CQ41" s="388" t="str">
        <f>IF('各会計、関係団体の財政状況及び健全化判断比率'!BS14="","",'各会計、関係団体の財政状況及び健全化判断比率'!BS14)</f>
        <v>山口市徳地農業公社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24</v>
      </c>
      <c r="BX42" s="389"/>
      <c r="BY42" s="388" t="str">
        <f>IF('各会計、関係団体の財政状況及び健全化判断比率'!B76="","",'各会計、関係団体の財政状況及び健全化判断比率'!B76)</f>
        <v>山口県後期高齢者医療広域連合（一般会計）</v>
      </c>
      <c r="BZ42" s="388"/>
      <c r="CA42" s="388"/>
      <c r="CB42" s="388"/>
      <c r="CC42" s="388"/>
      <c r="CD42" s="388"/>
      <c r="CE42" s="388"/>
      <c r="CF42" s="388"/>
      <c r="CG42" s="388"/>
      <c r="CH42" s="388"/>
      <c r="CI42" s="388"/>
      <c r="CJ42" s="388"/>
      <c r="CK42" s="388"/>
      <c r="CL42" s="388"/>
      <c r="CM42" s="388"/>
      <c r="CN42" s="214"/>
      <c r="CO42" s="389">
        <f t="shared" si="3"/>
        <v>34</v>
      </c>
      <c r="CP42" s="389"/>
      <c r="CQ42" s="388" t="str">
        <f>IF('各会計、関係団体の財政状況及び健全化判断比率'!BS15="","",'各会計、関係団体の財政状況及び健全化判断比率'!BS15)</f>
        <v>ふるさと振興公社</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25</v>
      </c>
      <c r="BX43" s="389"/>
      <c r="BY43" s="388" t="str">
        <f>IF('各会計、関係団体の財政状況及び健全化判断比率'!B77="","",'各会計、関係団体の財政状況及び健全化判断比率'!B77)</f>
        <v>山口県後期高齢者医療広域連合（後期高齢者医療特別会計）</v>
      </c>
      <c r="BZ43" s="388"/>
      <c r="CA43" s="388"/>
      <c r="CB43" s="388"/>
      <c r="CC43" s="388"/>
      <c r="CD43" s="388"/>
      <c r="CE43" s="388"/>
      <c r="CF43" s="388"/>
      <c r="CG43" s="388"/>
      <c r="CH43" s="388"/>
      <c r="CI43" s="388"/>
      <c r="CJ43" s="388"/>
      <c r="CK43" s="388"/>
      <c r="CL43" s="388"/>
      <c r="CM43" s="388"/>
      <c r="CN43" s="214"/>
      <c r="CO43" s="389">
        <f t="shared" si="3"/>
        <v>35</v>
      </c>
      <c r="CP43" s="389"/>
      <c r="CQ43" s="388" t="str">
        <f>IF('各会計、関係団体の財政状況及び健全化判断比率'!BS16="","",'各会計、関係団体の財政状況及び健全化判断比率'!BS16)</f>
        <v>山口県ニューメディア推進財団</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FqScN1qV8m9VyAX3POWSv1qPgumWHfvYRucdnf2oPrb/AEGM1NkwLo+OdChW9zsXuTQtQsUCLBS/4s65YA8QDw==" saltValue="U84lxBc55HYvoh6X2i2z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2" t="s">
        <v>567</v>
      </c>
      <c r="D34" s="1212"/>
      <c r="E34" s="1213"/>
      <c r="F34" s="32">
        <v>6.6</v>
      </c>
      <c r="G34" s="33">
        <v>6.53</v>
      </c>
      <c r="H34" s="33">
        <v>6.38</v>
      </c>
      <c r="I34" s="33">
        <v>6.55</v>
      </c>
      <c r="J34" s="34">
        <v>7.17</v>
      </c>
      <c r="K34" s="22"/>
      <c r="L34" s="22"/>
      <c r="M34" s="22"/>
      <c r="N34" s="22"/>
      <c r="O34" s="22"/>
      <c r="P34" s="22"/>
    </row>
    <row r="35" spans="1:16" ht="39" customHeight="1" x14ac:dyDescent="0.2">
      <c r="A35" s="22"/>
      <c r="B35" s="35"/>
      <c r="C35" s="1206" t="s">
        <v>568</v>
      </c>
      <c r="D35" s="1207"/>
      <c r="E35" s="1208"/>
      <c r="F35" s="36">
        <v>1.54</v>
      </c>
      <c r="G35" s="37">
        <v>1.41</v>
      </c>
      <c r="H35" s="37">
        <v>1.74</v>
      </c>
      <c r="I35" s="37">
        <v>1.96</v>
      </c>
      <c r="J35" s="38">
        <v>2.46</v>
      </c>
      <c r="K35" s="22"/>
      <c r="L35" s="22"/>
      <c r="M35" s="22"/>
      <c r="N35" s="22"/>
      <c r="O35" s="22"/>
      <c r="P35" s="22"/>
    </row>
    <row r="36" spans="1:16" ht="39" customHeight="1" x14ac:dyDescent="0.2">
      <c r="A36" s="22"/>
      <c r="B36" s="35"/>
      <c r="C36" s="1206" t="s">
        <v>569</v>
      </c>
      <c r="D36" s="1207"/>
      <c r="E36" s="1208"/>
      <c r="F36" s="36">
        <v>1.64</v>
      </c>
      <c r="G36" s="37">
        <v>1.69</v>
      </c>
      <c r="H36" s="37">
        <v>1.61</v>
      </c>
      <c r="I36" s="37">
        <v>1.61</v>
      </c>
      <c r="J36" s="38">
        <v>1.66</v>
      </c>
      <c r="K36" s="22"/>
      <c r="L36" s="22"/>
      <c r="M36" s="22"/>
      <c r="N36" s="22"/>
      <c r="O36" s="22"/>
      <c r="P36" s="22"/>
    </row>
    <row r="37" spans="1:16" ht="39" customHeight="1" x14ac:dyDescent="0.2">
      <c r="A37" s="22"/>
      <c r="B37" s="35"/>
      <c r="C37" s="1206" t="s">
        <v>570</v>
      </c>
      <c r="D37" s="1207"/>
      <c r="E37" s="1208"/>
      <c r="F37" s="36">
        <v>1.18</v>
      </c>
      <c r="G37" s="37">
        <v>0.75</v>
      </c>
      <c r="H37" s="37">
        <v>1.01</v>
      </c>
      <c r="I37" s="37">
        <v>1.08</v>
      </c>
      <c r="J37" s="38">
        <v>0.42</v>
      </c>
      <c r="K37" s="22"/>
      <c r="L37" s="22"/>
      <c r="M37" s="22"/>
      <c r="N37" s="22"/>
      <c r="O37" s="22"/>
      <c r="P37" s="22"/>
    </row>
    <row r="38" spans="1:16" ht="39" customHeight="1" x14ac:dyDescent="0.2">
      <c r="A38" s="22"/>
      <c r="B38" s="35"/>
      <c r="C38" s="1206" t="s">
        <v>571</v>
      </c>
      <c r="D38" s="1207"/>
      <c r="E38" s="1208"/>
      <c r="F38" s="36">
        <v>1.2</v>
      </c>
      <c r="G38" s="37">
        <v>2.4700000000000002</v>
      </c>
      <c r="H38" s="37">
        <v>0.81</v>
      </c>
      <c r="I38" s="37">
        <v>0.31</v>
      </c>
      <c r="J38" s="38">
        <v>0.27</v>
      </c>
      <c r="K38" s="22"/>
      <c r="L38" s="22"/>
      <c r="M38" s="22"/>
      <c r="N38" s="22"/>
      <c r="O38" s="22"/>
      <c r="P38" s="22"/>
    </row>
    <row r="39" spans="1:16" ht="39" customHeight="1" x14ac:dyDescent="0.2">
      <c r="A39" s="22"/>
      <c r="B39" s="35"/>
      <c r="C39" s="1206" t="s">
        <v>572</v>
      </c>
      <c r="D39" s="1207"/>
      <c r="E39" s="1208"/>
      <c r="F39" s="36" t="s">
        <v>517</v>
      </c>
      <c r="G39" s="37" t="s">
        <v>517</v>
      </c>
      <c r="H39" s="37" t="s">
        <v>517</v>
      </c>
      <c r="I39" s="37" t="s">
        <v>517</v>
      </c>
      <c r="J39" s="38">
        <v>0.15</v>
      </c>
      <c r="K39" s="22"/>
      <c r="L39" s="22"/>
      <c r="M39" s="22"/>
      <c r="N39" s="22"/>
      <c r="O39" s="22"/>
      <c r="P39" s="22"/>
    </row>
    <row r="40" spans="1:16" ht="39" customHeight="1" x14ac:dyDescent="0.2">
      <c r="A40" s="22"/>
      <c r="B40" s="35"/>
      <c r="C40" s="1206" t="s">
        <v>573</v>
      </c>
      <c r="D40" s="1207"/>
      <c r="E40" s="1208"/>
      <c r="F40" s="36" t="s">
        <v>517</v>
      </c>
      <c r="G40" s="37" t="s">
        <v>517</v>
      </c>
      <c r="H40" s="37">
        <v>0.1</v>
      </c>
      <c r="I40" s="37">
        <v>0.11</v>
      </c>
      <c r="J40" s="38">
        <v>0.1</v>
      </c>
      <c r="K40" s="22"/>
      <c r="L40" s="22"/>
      <c r="M40" s="22"/>
      <c r="N40" s="22"/>
      <c r="O40" s="22"/>
      <c r="P40" s="22"/>
    </row>
    <row r="41" spans="1:16" ht="39" customHeight="1" x14ac:dyDescent="0.2">
      <c r="A41" s="22"/>
      <c r="B41" s="35"/>
      <c r="C41" s="1206" t="s">
        <v>574</v>
      </c>
      <c r="D41" s="1207"/>
      <c r="E41" s="1208"/>
      <c r="F41" s="36">
        <v>0.02</v>
      </c>
      <c r="G41" s="37">
        <v>0.06</v>
      </c>
      <c r="H41" s="37">
        <v>0.02</v>
      </c>
      <c r="I41" s="37">
        <v>0.09</v>
      </c>
      <c r="J41" s="38">
        <v>0.03</v>
      </c>
      <c r="K41" s="22"/>
      <c r="L41" s="22"/>
      <c r="M41" s="22"/>
      <c r="N41" s="22"/>
      <c r="O41" s="22"/>
      <c r="P41" s="22"/>
    </row>
    <row r="42" spans="1:16" ht="39" customHeight="1" x14ac:dyDescent="0.2">
      <c r="A42" s="22"/>
      <c r="B42" s="39"/>
      <c r="C42" s="1206" t="s">
        <v>575</v>
      </c>
      <c r="D42" s="1207"/>
      <c r="E42" s="1208"/>
      <c r="F42" s="36" t="s">
        <v>517</v>
      </c>
      <c r="G42" s="37" t="s">
        <v>517</v>
      </c>
      <c r="H42" s="37" t="s">
        <v>517</v>
      </c>
      <c r="I42" s="37" t="s">
        <v>517</v>
      </c>
      <c r="J42" s="38" t="s">
        <v>517</v>
      </c>
      <c r="K42" s="22"/>
      <c r="L42" s="22"/>
      <c r="M42" s="22"/>
      <c r="N42" s="22"/>
      <c r="O42" s="22"/>
      <c r="P42" s="22"/>
    </row>
    <row r="43" spans="1:16" ht="39" customHeight="1" thickBot="1" x14ac:dyDescent="0.25">
      <c r="A43" s="22"/>
      <c r="B43" s="40"/>
      <c r="C43" s="1209" t="s">
        <v>576</v>
      </c>
      <c r="D43" s="1210"/>
      <c r="E43" s="1211"/>
      <c r="F43" s="41">
        <v>7.0000000000000007E-2</v>
      </c>
      <c r="G43" s="42">
        <v>0.34</v>
      </c>
      <c r="H43" s="42">
        <v>0.06</v>
      </c>
      <c r="I43" s="42">
        <v>0.11</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05RqMLp9+A7FUEFCYVdapBhhlsAJEk5AjDfx1cNnb0qdIbTPUotx/jvtL1OFp4fP6LUyZ+zCv6CxHBp+cWzRg==" saltValue="1hpWTiGPyyXxHit/U3fK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9211</v>
      </c>
      <c r="L45" s="60">
        <v>9309</v>
      </c>
      <c r="M45" s="60">
        <v>9562</v>
      </c>
      <c r="N45" s="60">
        <v>9829</v>
      </c>
      <c r="O45" s="61">
        <v>9813</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2">
      <c r="A48" s="48"/>
      <c r="B48" s="1234"/>
      <c r="C48" s="1235"/>
      <c r="D48" s="62"/>
      <c r="E48" s="1216" t="s">
        <v>15</v>
      </c>
      <c r="F48" s="1216"/>
      <c r="G48" s="1216"/>
      <c r="H48" s="1216"/>
      <c r="I48" s="1216"/>
      <c r="J48" s="1217"/>
      <c r="K48" s="63">
        <v>2070</v>
      </c>
      <c r="L48" s="64">
        <v>1914</v>
      </c>
      <c r="M48" s="64">
        <v>1899</v>
      </c>
      <c r="N48" s="64">
        <v>1864</v>
      </c>
      <c r="O48" s="65">
        <v>1835</v>
      </c>
      <c r="P48" s="48"/>
      <c r="Q48" s="48"/>
      <c r="R48" s="48"/>
      <c r="S48" s="48"/>
      <c r="T48" s="48"/>
      <c r="U48" s="48"/>
    </row>
    <row r="49" spans="1:21" ht="30.75" customHeight="1" x14ac:dyDescent="0.2">
      <c r="A49" s="48"/>
      <c r="B49" s="1234"/>
      <c r="C49" s="1235"/>
      <c r="D49" s="62"/>
      <c r="E49" s="1216" t="s">
        <v>16</v>
      </c>
      <c r="F49" s="1216"/>
      <c r="G49" s="1216"/>
      <c r="H49" s="1216"/>
      <c r="I49" s="1216"/>
      <c r="J49" s="1217"/>
      <c r="K49" s="63">
        <v>162</v>
      </c>
      <c r="L49" s="64">
        <v>160</v>
      </c>
      <c r="M49" s="64">
        <v>167</v>
      </c>
      <c r="N49" s="64">
        <v>175</v>
      </c>
      <c r="O49" s="65">
        <v>173</v>
      </c>
      <c r="P49" s="48"/>
      <c r="Q49" s="48"/>
      <c r="R49" s="48"/>
      <c r="S49" s="48"/>
      <c r="T49" s="48"/>
      <c r="U49" s="48"/>
    </row>
    <row r="50" spans="1:21" ht="30.75" customHeight="1" x14ac:dyDescent="0.2">
      <c r="A50" s="48"/>
      <c r="B50" s="1234"/>
      <c r="C50" s="1235"/>
      <c r="D50" s="62"/>
      <c r="E50" s="1216" t="s">
        <v>17</v>
      </c>
      <c r="F50" s="1216"/>
      <c r="G50" s="1216"/>
      <c r="H50" s="1216"/>
      <c r="I50" s="1216"/>
      <c r="J50" s="1217"/>
      <c r="K50" s="63">
        <v>187</v>
      </c>
      <c r="L50" s="64">
        <v>141</v>
      </c>
      <c r="M50" s="64">
        <v>221</v>
      </c>
      <c r="N50" s="64">
        <v>222</v>
      </c>
      <c r="O50" s="65">
        <v>211</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10034</v>
      </c>
      <c r="L52" s="64">
        <v>9848</v>
      </c>
      <c r="M52" s="64">
        <v>9828</v>
      </c>
      <c r="N52" s="64">
        <v>9955</v>
      </c>
      <c r="O52" s="65">
        <v>9966</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1596</v>
      </c>
      <c r="L53" s="69">
        <v>1676</v>
      </c>
      <c r="M53" s="69">
        <v>2021</v>
      </c>
      <c r="N53" s="69">
        <v>2135</v>
      </c>
      <c r="O53" s="70">
        <v>2066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3">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cepKaH9tWAFx39fqdYgdzBoeJZgV2glrgQk3OJZkX6gPzoMnBpG0MbMdI1PUIxBJ/n3rm4yDLbZW1Cp5XjGw==" saltValue="aan40fOrV+NqIRO36rra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52" t="s">
        <v>30</v>
      </c>
      <c r="C41" s="1253"/>
      <c r="D41" s="102"/>
      <c r="E41" s="1254" t="s">
        <v>31</v>
      </c>
      <c r="F41" s="1254"/>
      <c r="G41" s="1254"/>
      <c r="H41" s="1255"/>
      <c r="I41" s="103">
        <v>100678</v>
      </c>
      <c r="J41" s="104">
        <v>102484</v>
      </c>
      <c r="K41" s="104">
        <v>104771</v>
      </c>
      <c r="L41" s="104">
        <v>108319</v>
      </c>
      <c r="M41" s="105">
        <v>111427</v>
      </c>
    </row>
    <row r="42" spans="2:13" ht="27.75" customHeight="1" x14ac:dyDescent="0.2">
      <c r="B42" s="1242"/>
      <c r="C42" s="1243"/>
      <c r="D42" s="106"/>
      <c r="E42" s="1246" t="s">
        <v>32</v>
      </c>
      <c r="F42" s="1246"/>
      <c r="G42" s="1246"/>
      <c r="H42" s="1247"/>
      <c r="I42" s="107">
        <v>68</v>
      </c>
      <c r="J42" s="108">
        <v>44</v>
      </c>
      <c r="K42" s="108">
        <v>23</v>
      </c>
      <c r="L42" s="108">
        <v>10</v>
      </c>
      <c r="M42" s="109">
        <v>7</v>
      </c>
    </row>
    <row r="43" spans="2:13" ht="27.75" customHeight="1" x14ac:dyDescent="0.2">
      <c r="B43" s="1242"/>
      <c r="C43" s="1243"/>
      <c r="D43" s="106"/>
      <c r="E43" s="1246" t="s">
        <v>33</v>
      </c>
      <c r="F43" s="1246"/>
      <c r="G43" s="1246"/>
      <c r="H43" s="1247"/>
      <c r="I43" s="107">
        <v>29228</v>
      </c>
      <c r="J43" s="108">
        <v>28071</v>
      </c>
      <c r="K43" s="108">
        <v>27258</v>
      </c>
      <c r="L43" s="108">
        <v>26366</v>
      </c>
      <c r="M43" s="109">
        <v>26355</v>
      </c>
    </row>
    <row r="44" spans="2:13" ht="27.75" customHeight="1" x14ac:dyDescent="0.2">
      <c r="B44" s="1242"/>
      <c r="C44" s="1243"/>
      <c r="D44" s="106"/>
      <c r="E44" s="1246" t="s">
        <v>34</v>
      </c>
      <c r="F44" s="1246"/>
      <c r="G44" s="1246"/>
      <c r="H44" s="1247"/>
      <c r="I44" s="107">
        <v>2067</v>
      </c>
      <c r="J44" s="108">
        <v>1958</v>
      </c>
      <c r="K44" s="108">
        <v>1843</v>
      </c>
      <c r="L44" s="108">
        <v>1702</v>
      </c>
      <c r="M44" s="109">
        <v>1555</v>
      </c>
    </row>
    <row r="45" spans="2:13" ht="27.75" customHeight="1" x14ac:dyDescent="0.2">
      <c r="B45" s="1242"/>
      <c r="C45" s="1243"/>
      <c r="D45" s="106"/>
      <c r="E45" s="1246" t="s">
        <v>35</v>
      </c>
      <c r="F45" s="1246"/>
      <c r="G45" s="1246"/>
      <c r="H45" s="1247"/>
      <c r="I45" s="107">
        <v>13645</v>
      </c>
      <c r="J45" s="108">
        <v>13919</v>
      </c>
      <c r="K45" s="108">
        <v>13682</v>
      </c>
      <c r="L45" s="108">
        <v>13570</v>
      </c>
      <c r="M45" s="109">
        <v>13687</v>
      </c>
    </row>
    <row r="46" spans="2:13" ht="27.75" customHeight="1" x14ac:dyDescent="0.2">
      <c r="B46" s="1242"/>
      <c r="C46" s="1243"/>
      <c r="D46" s="110"/>
      <c r="E46" s="1246" t="s">
        <v>36</v>
      </c>
      <c r="F46" s="1246"/>
      <c r="G46" s="1246"/>
      <c r="H46" s="1247"/>
      <c r="I46" s="107" t="s">
        <v>517</v>
      </c>
      <c r="J46" s="108" t="s">
        <v>517</v>
      </c>
      <c r="K46" s="108" t="s">
        <v>517</v>
      </c>
      <c r="L46" s="108" t="s">
        <v>517</v>
      </c>
      <c r="M46" s="109" t="s">
        <v>517</v>
      </c>
    </row>
    <row r="47" spans="2:13" ht="27.75" customHeight="1" x14ac:dyDescent="0.2">
      <c r="B47" s="1242"/>
      <c r="C47" s="1243"/>
      <c r="D47" s="111"/>
      <c r="E47" s="1256" t="s">
        <v>37</v>
      </c>
      <c r="F47" s="1257"/>
      <c r="G47" s="1257"/>
      <c r="H47" s="1258"/>
      <c r="I47" s="107" t="s">
        <v>517</v>
      </c>
      <c r="J47" s="108" t="s">
        <v>517</v>
      </c>
      <c r="K47" s="108" t="s">
        <v>517</v>
      </c>
      <c r="L47" s="108" t="s">
        <v>517</v>
      </c>
      <c r="M47" s="109" t="s">
        <v>517</v>
      </c>
    </row>
    <row r="48" spans="2:13" ht="27.75" customHeight="1" x14ac:dyDescent="0.2">
      <c r="B48" s="1242"/>
      <c r="C48" s="1243"/>
      <c r="D48" s="106"/>
      <c r="E48" s="1246" t="s">
        <v>38</v>
      </c>
      <c r="F48" s="1246"/>
      <c r="G48" s="1246"/>
      <c r="H48" s="1247"/>
      <c r="I48" s="107" t="s">
        <v>517</v>
      </c>
      <c r="J48" s="108" t="s">
        <v>517</v>
      </c>
      <c r="K48" s="108" t="s">
        <v>517</v>
      </c>
      <c r="L48" s="108" t="s">
        <v>517</v>
      </c>
      <c r="M48" s="109" t="s">
        <v>517</v>
      </c>
    </row>
    <row r="49" spans="2:13" ht="27.75" customHeight="1" x14ac:dyDescent="0.2">
      <c r="B49" s="1244"/>
      <c r="C49" s="1245"/>
      <c r="D49" s="106"/>
      <c r="E49" s="1246" t="s">
        <v>39</v>
      </c>
      <c r="F49" s="1246"/>
      <c r="G49" s="1246"/>
      <c r="H49" s="1247"/>
      <c r="I49" s="107" t="s">
        <v>517</v>
      </c>
      <c r="J49" s="108" t="s">
        <v>517</v>
      </c>
      <c r="K49" s="108" t="s">
        <v>517</v>
      </c>
      <c r="L49" s="108" t="s">
        <v>517</v>
      </c>
      <c r="M49" s="109" t="s">
        <v>517</v>
      </c>
    </row>
    <row r="50" spans="2:13" ht="27.75" customHeight="1" x14ac:dyDescent="0.2">
      <c r="B50" s="1240" t="s">
        <v>40</v>
      </c>
      <c r="C50" s="1241"/>
      <c r="D50" s="112"/>
      <c r="E50" s="1246" t="s">
        <v>41</v>
      </c>
      <c r="F50" s="1246"/>
      <c r="G50" s="1246"/>
      <c r="H50" s="1247"/>
      <c r="I50" s="107">
        <v>18081</v>
      </c>
      <c r="J50" s="108">
        <v>20698</v>
      </c>
      <c r="K50" s="108">
        <v>20501</v>
      </c>
      <c r="L50" s="108">
        <v>18654</v>
      </c>
      <c r="M50" s="109">
        <v>15619</v>
      </c>
    </row>
    <row r="51" spans="2:13" ht="27.75" customHeight="1" x14ac:dyDescent="0.2">
      <c r="B51" s="1242"/>
      <c r="C51" s="1243"/>
      <c r="D51" s="106"/>
      <c r="E51" s="1246" t="s">
        <v>42</v>
      </c>
      <c r="F51" s="1246"/>
      <c r="G51" s="1246"/>
      <c r="H51" s="1247"/>
      <c r="I51" s="107">
        <v>20017</v>
      </c>
      <c r="J51" s="108">
        <v>19481</v>
      </c>
      <c r="K51" s="108">
        <v>18629</v>
      </c>
      <c r="L51" s="108">
        <v>17458</v>
      </c>
      <c r="M51" s="109">
        <v>17567</v>
      </c>
    </row>
    <row r="52" spans="2:13" ht="27.75" customHeight="1" x14ac:dyDescent="0.2">
      <c r="B52" s="1244"/>
      <c r="C52" s="1245"/>
      <c r="D52" s="106"/>
      <c r="E52" s="1246" t="s">
        <v>43</v>
      </c>
      <c r="F52" s="1246"/>
      <c r="G52" s="1246"/>
      <c r="H52" s="1247"/>
      <c r="I52" s="107">
        <v>97599</v>
      </c>
      <c r="J52" s="108">
        <v>97896</v>
      </c>
      <c r="K52" s="108">
        <v>99626</v>
      </c>
      <c r="L52" s="108">
        <v>99808</v>
      </c>
      <c r="M52" s="109">
        <v>98299</v>
      </c>
    </row>
    <row r="53" spans="2:13" ht="27.75" customHeight="1" thickBot="1" x14ac:dyDescent="0.25">
      <c r="B53" s="1248" t="s">
        <v>44</v>
      </c>
      <c r="C53" s="1249"/>
      <c r="D53" s="113"/>
      <c r="E53" s="1250" t="s">
        <v>45</v>
      </c>
      <c r="F53" s="1250"/>
      <c r="G53" s="1250"/>
      <c r="H53" s="1251"/>
      <c r="I53" s="114">
        <v>9989</v>
      </c>
      <c r="J53" s="115">
        <v>8401</v>
      </c>
      <c r="K53" s="115">
        <v>8822</v>
      </c>
      <c r="L53" s="115">
        <v>14048</v>
      </c>
      <c r="M53" s="116">
        <v>21547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Kw20mEfJd+sPqE4AnQ1hACEAQSnxnRZwR5qFv70KcroX3URVN+9tUnRIxoEpXGFng6S0FHiAiGRL8+qMMfDCA==" saltValue="O4OTwIchojY8ZfmEcwxT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267" t="s">
        <v>48</v>
      </c>
      <c r="D55" s="1267"/>
      <c r="E55" s="1268"/>
      <c r="F55" s="128">
        <v>5966</v>
      </c>
      <c r="G55" s="128">
        <v>4446</v>
      </c>
      <c r="H55" s="129">
        <v>3527</v>
      </c>
    </row>
    <row r="56" spans="2:8" ht="52.5" customHeight="1" x14ac:dyDescent="0.2">
      <c r="B56" s="130"/>
      <c r="C56" s="1269" t="s">
        <v>49</v>
      </c>
      <c r="D56" s="1269"/>
      <c r="E56" s="1270"/>
      <c r="F56" s="131">
        <v>5816</v>
      </c>
      <c r="G56" s="131">
        <v>4307</v>
      </c>
      <c r="H56" s="132">
        <v>3383</v>
      </c>
    </row>
    <row r="57" spans="2:8" ht="53.25" customHeight="1" x14ac:dyDescent="0.2">
      <c r="B57" s="130"/>
      <c r="C57" s="1271" t="s">
        <v>50</v>
      </c>
      <c r="D57" s="1271"/>
      <c r="E57" s="1272"/>
      <c r="F57" s="133">
        <v>15058</v>
      </c>
      <c r="G57" s="133">
        <v>14483</v>
      </c>
      <c r="H57" s="134">
        <v>12382</v>
      </c>
    </row>
    <row r="58" spans="2:8" ht="45.75" customHeight="1" x14ac:dyDescent="0.2">
      <c r="B58" s="135"/>
      <c r="C58" s="1259" t="s">
        <v>607</v>
      </c>
      <c r="D58" s="1260"/>
      <c r="E58" s="1261"/>
      <c r="F58" s="136">
        <v>5030</v>
      </c>
      <c r="G58" s="136">
        <v>5002</v>
      </c>
      <c r="H58" s="137">
        <v>4937</v>
      </c>
    </row>
    <row r="59" spans="2:8" ht="45.75" customHeight="1" x14ac:dyDescent="0.2">
      <c r="B59" s="135"/>
      <c r="C59" s="1259" t="s">
        <v>608</v>
      </c>
      <c r="D59" s="1260"/>
      <c r="E59" s="1261"/>
      <c r="F59" s="136">
        <v>4006</v>
      </c>
      <c r="G59" s="136">
        <v>3920</v>
      </c>
      <c r="H59" s="137">
        <v>2075</v>
      </c>
    </row>
    <row r="60" spans="2:8" ht="45.75" customHeight="1" x14ac:dyDescent="0.2">
      <c r="B60" s="135"/>
      <c r="C60" s="1259" t="s">
        <v>609</v>
      </c>
      <c r="D60" s="1260"/>
      <c r="E60" s="1261"/>
      <c r="F60" s="136">
        <v>1681</v>
      </c>
      <c r="G60" s="136">
        <v>1717</v>
      </c>
      <c r="H60" s="137">
        <v>1717</v>
      </c>
    </row>
    <row r="61" spans="2:8" ht="45.75" customHeight="1" x14ac:dyDescent="0.2">
      <c r="B61" s="135"/>
      <c r="C61" s="1259" t="s">
        <v>610</v>
      </c>
      <c r="D61" s="1260"/>
      <c r="E61" s="1261"/>
      <c r="F61" s="136">
        <v>1958</v>
      </c>
      <c r="G61" s="136">
        <v>1612</v>
      </c>
      <c r="H61" s="137">
        <v>1529</v>
      </c>
    </row>
    <row r="62" spans="2:8" ht="45.75" customHeight="1" thickBot="1" x14ac:dyDescent="0.25">
      <c r="B62" s="138"/>
      <c r="C62" s="1262" t="s">
        <v>611</v>
      </c>
      <c r="D62" s="1263"/>
      <c r="E62" s="1264"/>
      <c r="F62" s="139">
        <v>905</v>
      </c>
      <c r="G62" s="139">
        <v>905</v>
      </c>
      <c r="H62" s="140">
        <v>905</v>
      </c>
    </row>
    <row r="63" spans="2:8" ht="52.5" customHeight="1" thickBot="1" x14ac:dyDescent="0.25">
      <c r="B63" s="141"/>
      <c r="C63" s="1265" t="s">
        <v>51</v>
      </c>
      <c r="D63" s="1265"/>
      <c r="E63" s="1266"/>
      <c r="F63" s="142">
        <v>26839</v>
      </c>
      <c r="G63" s="142">
        <v>23237</v>
      </c>
      <c r="H63" s="143">
        <v>19292</v>
      </c>
    </row>
    <row r="64" spans="2:8" ht="15" customHeight="1" x14ac:dyDescent="0.2"/>
  </sheetData>
  <sheetProtection algorithmName="SHA-512" hashValue="99VLVjiL/IXsSi7qmiiTUPsVbFLToEMHu0Gil5qGwtd+oRSD5KOIVGZuZP8e4TdaqxFH7t2hg9OK7OJXll2OzA==" saltValue="IbVz9PyVkVAyxFze+V1b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63481</v>
      </c>
      <c r="E3" s="162"/>
      <c r="F3" s="163">
        <v>39893</v>
      </c>
      <c r="G3" s="164"/>
      <c r="H3" s="165"/>
    </row>
    <row r="4" spans="1:8" x14ac:dyDescent="0.2">
      <c r="A4" s="166"/>
      <c r="B4" s="167"/>
      <c r="C4" s="168"/>
      <c r="D4" s="169">
        <v>39461</v>
      </c>
      <c r="E4" s="170"/>
      <c r="F4" s="171">
        <v>26170</v>
      </c>
      <c r="G4" s="172"/>
      <c r="H4" s="173"/>
    </row>
    <row r="5" spans="1:8" x14ac:dyDescent="0.2">
      <c r="A5" s="154" t="s">
        <v>550</v>
      </c>
      <c r="B5" s="159"/>
      <c r="C5" s="160"/>
      <c r="D5" s="161">
        <v>66754</v>
      </c>
      <c r="E5" s="162"/>
      <c r="F5" s="163">
        <v>41080</v>
      </c>
      <c r="G5" s="164"/>
      <c r="H5" s="165"/>
    </row>
    <row r="6" spans="1:8" x14ac:dyDescent="0.2">
      <c r="A6" s="166"/>
      <c r="B6" s="167"/>
      <c r="C6" s="168"/>
      <c r="D6" s="169">
        <v>44137</v>
      </c>
      <c r="E6" s="170"/>
      <c r="F6" s="171">
        <v>27265</v>
      </c>
      <c r="G6" s="172"/>
      <c r="H6" s="173"/>
    </row>
    <row r="7" spans="1:8" x14ac:dyDescent="0.2">
      <c r="A7" s="154" t="s">
        <v>551</v>
      </c>
      <c r="B7" s="159"/>
      <c r="C7" s="160"/>
      <c r="D7" s="161">
        <v>68785</v>
      </c>
      <c r="E7" s="162"/>
      <c r="F7" s="163">
        <v>33173</v>
      </c>
      <c r="G7" s="164"/>
      <c r="H7" s="165"/>
    </row>
    <row r="8" spans="1:8" x14ac:dyDescent="0.2">
      <c r="A8" s="166"/>
      <c r="B8" s="167"/>
      <c r="C8" s="168"/>
      <c r="D8" s="169">
        <v>46680</v>
      </c>
      <c r="E8" s="170"/>
      <c r="F8" s="171">
        <v>20353</v>
      </c>
      <c r="G8" s="172"/>
      <c r="H8" s="173"/>
    </row>
    <row r="9" spans="1:8" x14ac:dyDescent="0.2">
      <c r="A9" s="154" t="s">
        <v>552</v>
      </c>
      <c r="B9" s="159"/>
      <c r="C9" s="160"/>
      <c r="D9" s="161">
        <v>102656</v>
      </c>
      <c r="E9" s="162"/>
      <c r="F9" s="163">
        <v>37644</v>
      </c>
      <c r="G9" s="164"/>
      <c r="H9" s="165"/>
    </row>
    <row r="10" spans="1:8" x14ac:dyDescent="0.2">
      <c r="A10" s="166"/>
      <c r="B10" s="167"/>
      <c r="C10" s="168"/>
      <c r="D10" s="169">
        <v>53490</v>
      </c>
      <c r="E10" s="170"/>
      <c r="F10" s="171">
        <v>24939</v>
      </c>
      <c r="G10" s="172"/>
      <c r="H10" s="173"/>
    </row>
    <row r="11" spans="1:8" x14ac:dyDescent="0.2">
      <c r="A11" s="154" t="s">
        <v>553</v>
      </c>
      <c r="B11" s="159"/>
      <c r="C11" s="160"/>
      <c r="D11" s="161">
        <v>108158</v>
      </c>
      <c r="E11" s="162"/>
      <c r="F11" s="163">
        <v>39221</v>
      </c>
      <c r="G11" s="164"/>
      <c r="H11" s="165"/>
    </row>
    <row r="12" spans="1:8" x14ac:dyDescent="0.2">
      <c r="A12" s="166"/>
      <c r="B12" s="167"/>
      <c r="C12" s="174"/>
      <c r="D12" s="169">
        <v>71988</v>
      </c>
      <c r="E12" s="170"/>
      <c r="F12" s="171">
        <v>24821</v>
      </c>
      <c r="G12" s="172"/>
      <c r="H12" s="173"/>
    </row>
    <row r="13" spans="1:8" x14ac:dyDescent="0.2">
      <c r="A13" s="154"/>
      <c r="B13" s="159"/>
      <c r="C13" s="175"/>
      <c r="D13" s="176">
        <v>81967</v>
      </c>
      <c r="E13" s="177"/>
      <c r="F13" s="178">
        <v>38202</v>
      </c>
      <c r="G13" s="179"/>
      <c r="H13" s="165"/>
    </row>
    <row r="14" spans="1:8" x14ac:dyDescent="0.2">
      <c r="A14" s="166"/>
      <c r="B14" s="167"/>
      <c r="C14" s="168"/>
      <c r="D14" s="169">
        <v>51151</v>
      </c>
      <c r="E14" s="170"/>
      <c r="F14" s="171">
        <v>24710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1.65</v>
      </c>
      <c r="C19" s="180">
        <f>ROUND(VALUE(SUBSTITUTE(実質収支比率等に係る経年分析!G$48,"▲","-")),2)</f>
        <v>1.69</v>
      </c>
      <c r="D19" s="180">
        <f>ROUND(VALUE(SUBSTITUTE(実質収支比率等に係る経年分析!H$48,"▲","-")),2)</f>
        <v>1.62</v>
      </c>
      <c r="E19" s="180">
        <f>ROUND(VALUE(SUBSTITUTE(実質収支比率等に係る経年分析!I$48,"▲","-")),2)</f>
        <v>1.62</v>
      </c>
      <c r="F19" s="180">
        <f>ROUND(VALUE(SUBSTITUTE(実質収支比率等に係る経年分析!J$48,"▲","-")),2)</f>
        <v>1.67</v>
      </c>
    </row>
    <row r="20" spans="1:11" x14ac:dyDescent="0.2">
      <c r="A20" s="180" t="s">
        <v>55</v>
      </c>
      <c r="B20" s="180">
        <f>ROUND(VALUE(SUBSTITUTE(実質収支比率等に係る経年分析!F$47,"▲","-")),2)</f>
        <v>11.36</v>
      </c>
      <c r="C20" s="180">
        <f>ROUND(VALUE(SUBSTITUTE(実質収支比率等に係る経年分析!G$47,"▲","-")),2)</f>
        <v>12.16</v>
      </c>
      <c r="D20" s="180">
        <f>ROUND(VALUE(SUBSTITUTE(実質収支比率等に係る経年分析!H$47,"▲","-")),2)</f>
        <v>12.97</v>
      </c>
      <c r="E20" s="180">
        <f>ROUND(VALUE(SUBSTITUTE(実質収支比率等に係る経年分析!I$47,"▲","-")),2)</f>
        <v>9.64</v>
      </c>
      <c r="F20" s="180">
        <f>ROUND(VALUE(SUBSTITUTE(実質収支比率等に係る経年分析!J$47,"▲","-")),2)</f>
        <v>7.5</v>
      </c>
    </row>
    <row r="21" spans="1:11" x14ac:dyDescent="0.2">
      <c r="A21" s="180" t="s">
        <v>56</v>
      </c>
      <c r="B21" s="180">
        <f>IF(ISNUMBER(VALUE(SUBSTITUTE(実質収支比率等に係る経年分析!F$49,"▲","-"))),ROUND(VALUE(SUBSTITUTE(実質収支比率等に係る経年分析!F$49,"▲","-")),2),NA())</f>
        <v>-0.03</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-4.1100000000000003</v>
      </c>
      <c r="F21" s="180">
        <f>IF(ISNUMBER(VALUE(SUBSTITUTE(実質収支比率等に係る経年分析!J$49,"▲","-"))),ROUND(VALUE(SUBSTITUTE(実質収支比率等に係る経年分析!J$49,"▲","-")),2),NA())</f>
        <v>-2.68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2.4700000000000002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10034</v>
      </c>
      <c r="E42" s="182"/>
      <c r="F42" s="182"/>
      <c r="G42" s="182">
        <f>'実質公債費比率（分子）の構造'!L$52</f>
        <v>9848</v>
      </c>
      <c r="H42" s="182"/>
      <c r="I42" s="182"/>
      <c r="J42" s="182">
        <f>'実質公債費比率（分子）の構造'!M$52</f>
        <v>9828</v>
      </c>
      <c r="K42" s="182"/>
      <c r="L42" s="182"/>
      <c r="M42" s="182">
        <f>'実質公債費比率（分子）の構造'!N$52</f>
        <v>9955</v>
      </c>
      <c r="N42" s="182"/>
      <c r="O42" s="182"/>
      <c r="P42" s="182">
        <f>'実質公債費比率（分子）の構造'!O$52</f>
        <v>9966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187</v>
      </c>
      <c r="C44" s="182"/>
      <c r="D44" s="182"/>
      <c r="E44" s="182">
        <f>'実質公債費比率（分子）の構造'!L$50</f>
        <v>141</v>
      </c>
      <c r="F44" s="182"/>
      <c r="G44" s="182"/>
      <c r="H44" s="182">
        <f>'実質公債費比率（分子）の構造'!M$50</f>
        <v>221</v>
      </c>
      <c r="I44" s="182"/>
      <c r="J44" s="182"/>
      <c r="K44" s="182">
        <f>'実質公債費比率（分子）の構造'!N$50</f>
        <v>222</v>
      </c>
      <c r="L44" s="182"/>
      <c r="M44" s="182"/>
      <c r="N44" s="182">
        <f>'実質公債費比率（分子）の構造'!O$50</f>
        <v>211</v>
      </c>
      <c r="O44" s="182"/>
      <c r="P44" s="182"/>
    </row>
    <row r="45" spans="1:16" x14ac:dyDescent="0.2">
      <c r="A45" s="182" t="s">
        <v>66</v>
      </c>
      <c r="B45" s="182">
        <f>'実質公債費比率（分子）の構造'!K$49</f>
        <v>162</v>
      </c>
      <c r="C45" s="182"/>
      <c r="D45" s="182"/>
      <c r="E45" s="182">
        <f>'実質公債費比率（分子）の構造'!L$49</f>
        <v>160</v>
      </c>
      <c r="F45" s="182"/>
      <c r="G45" s="182"/>
      <c r="H45" s="182">
        <f>'実質公債費比率（分子）の構造'!M$49</f>
        <v>167</v>
      </c>
      <c r="I45" s="182"/>
      <c r="J45" s="182"/>
      <c r="K45" s="182">
        <f>'実質公債費比率（分子）の構造'!N$49</f>
        <v>175</v>
      </c>
      <c r="L45" s="182"/>
      <c r="M45" s="182"/>
      <c r="N45" s="182">
        <f>'実質公債費比率（分子）の構造'!O$49</f>
        <v>173</v>
      </c>
      <c r="O45" s="182"/>
      <c r="P45" s="182"/>
    </row>
    <row r="46" spans="1:16" x14ac:dyDescent="0.2">
      <c r="A46" s="182" t="s">
        <v>67</v>
      </c>
      <c r="B46" s="182">
        <f>'実質公債費比率（分子）の構造'!K$48</f>
        <v>2070</v>
      </c>
      <c r="C46" s="182"/>
      <c r="D46" s="182"/>
      <c r="E46" s="182">
        <f>'実質公債費比率（分子）の構造'!L$48</f>
        <v>1914</v>
      </c>
      <c r="F46" s="182"/>
      <c r="G46" s="182"/>
      <c r="H46" s="182">
        <f>'実質公債費比率（分子）の構造'!M$48</f>
        <v>1899</v>
      </c>
      <c r="I46" s="182"/>
      <c r="J46" s="182"/>
      <c r="K46" s="182">
        <f>'実質公債費比率（分子）の構造'!N$48</f>
        <v>1864</v>
      </c>
      <c r="L46" s="182"/>
      <c r="M46" s="182"/>
      <c r="N46" s="182">
        <f>'実質公債費比率（分子）の構造'!O$48</f>
        <v>1835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9211</v>
      </c>
      <c r="C49" s="182"/>
      <c r="D49" s="182"/>
      <c r="E49" s="182">
        <f>'実質公債費比率（分子）の構造'!L$45</f>
        <v>9309</v>
      </c>
      <c r="F49" s="182"/>
      <c r="G49" s="182"/>
      <c r="H49" s="182">
        <f>'実質公債費比率（分子）の構造'!M$45</f>
        <v>9562</v>
      </c>
      <c r="I49" s="182"/>
      <c r="J49" s="182"/>
      <c r="K49" s="182">
        <f>'実質公債費比率（分子）の構造'!N$45</f>
        <v>9829</v>
      </c>
      <c r="L49" s="182"/>
      <c r="M49" s="182"/>
      <c r="N49" s="182">
        <f>'実質公債費比率（分子）の構造'!O$45</f>
        <v>9813</v>
      </c>
      <c r="O49" s="182"/>
      <c r="P49" s="182"/>
    </row>
    <row r="50" spans="1:16" x14ac:dyDescent="0.2">
      <c r="A50" s="182" t="s">
        <v>71</v>
      </c>
      <c r="B50" s="182" t="e">
        <f>NA()</f>
        <v>#N/A</v>
      </c>
      <c r="C50" s="182">
        <f>IF(ISNUMBER('実質公債費比率（分子）の構造'!K$53),'実質公債費比率（分子）の構造'!K$53,NA())</f>
        <v>1596</v>
      </c>
      <c r="D50" s="182" t="e">
        <f>NA()</f>
        <v>#N/A</v>
      </c>
      <c r="E50" s="182" t="e">
        <f>NA()</f>
        <v>#N/A</v>
      </c>
      <c r="F50" s="182">
        <f>IF(ISNUMBER('実質公債費比率（分子）の構造'!L$53),'実質公債費比率（分子）の構造'!L$53,NA())</f>
        <v>1676</v>
      </c>
      <c r="G50" s="182" t="e">
        <f>NA()</f>
        <v>#N/A</v>
      </c>
      <c r="H50" s="182" t="e">
        <f>NA()</f>
        <v>#N/A</v>
      </c>
      <c r="I50" s="182">
        <f>IF(ISNUMBER('実質公債費比率（分子）の構造'!M$53),'実質公債費比率（分子）の構造'!M$53,NA())</f>
        <v>2021</v>
      </c>
      <c r="J50" s="182" t="e">
        <f>NA()</f>
        <v>#N/A</v>
      </c>
      <c r="K50" s="182" t="e">
        <f>NA()</f>
        <v>#N/A</v>
      </c>
      <c r="L50" s="182">
        <f>IF(ISNUMBER('実質公債費比率（分子）の構造'!N$53),'実質公債費比率（分子）の構造'!N$53,NA())</f>
        <v>2135</v>
      </c>
      <c r="M50" s="182" t="e">
        <f>NA()</f>
        <v>#N/A</v>
      </c>
      <c r="N50" s="182" t="e">
        <f>NA()</f>
        <v>#N/A</v>
      </c>
      <c r="O50" s="182">
        <f>IF(ISNUMBER('実質公債費比率（分子）の構造'!O$53),'実質公債費比率（分子）の構造'!O$53,NA())</f>
        <v>2066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97599</v>
      </c>
      <c r="E56" s="181"/>
      <c r="F56" s="181"/>
      <c r="G56" s="181">
        <f>'将来負担比率（分子）の構造'!J$52</f>
        <v>97896</v>
      </c>
      <c r="H56" s="181"/>
      <c r="I56" s="181"/>
      <c r="J56" s="181">
        <f>'将来負担比率（分子）の構造'!K$52</f>
        <v>99626</v>
      </c>
      <c r="K56" s="181"/>
      <c r="L56" s="181"/>
      <c r="M56" s="181">
        <f>'将来負担比率（分子）の構造'!L$52</f>
        <v>99808</v>
      </c>
      <c r="N56" s="181"/>
      <c r="O56" s="181"/>
      <c r="P56" s="181">
        <f>'将来負担比率（分子）の構造'!M$52</f>
        <v>98299</v>
      </c>
    </row>
    <row r="57" spans="1:16" x14ac:dyDescent="0.2">
      <c r="A57" s="181" t="s">
        <v>42</v>
      </c>
      <c r="B57" s="181"/>
      <c r="C57" s="181"/>
      <c r="D57" s="181">
        <f>'将来負担比率（分子）の構造'!I$51</f>
        <v>20017</v>
      </c>
      <c r="E57" s="181"/>
      <c r="F57" s="181"/>
      <c r="G57" s="181">
        <f>'将来負担比率（分子）の構造'!J$51</f>
        <v>19481</v>
      </c>
      <c r="H57" s="181"/>
      <c r="I57" s="181"/>
      <c r="J57" s="181">
        <f>'将来負担比率（分子）の構造'!K$51</f>
        <v>18629</v>
      </c>
      <c r="K57" s="181"/>
      <c r="L57" s="181"/>
      <c r="M57" s="181">
        <f>'将来負担比率（分子）の構造'!L$51</f>
        <v>17458</v>
      </c>
      <c r="N57" s="181"/>
      <c r="O57" s="181"/>
      <c r="P57" s="181">
        <f>'将来負担比率（分子）の構造'!M$51</f>
        <v>17567</v>
      </c>
    </row>
    <row r="58" spans="1:16" x14ac:dyDescent="0.2">
      <c r="A58" s="181" t="s">
        <v>41</v>
      </c>
      <c r="B58" s="181"/>
      <c r="C58" s="181"/>
      <c r="D58" s="181">
        <f>'将来負担比率（分子）の構造'!I$50</f>
        <v>18081</v>
      </c>
      <c r="E58" s="181"/>
      <c r="F58" s="181"/>
      <c r="G58" s="181">
        <f>'将来負担比率（分子）の構造'!J$50</f>
        <v>20698</v>
      </c>
      <c r="H58" s="181"/>
      <c r="I58" s="181"/>
      <c r="J58" s="181">
        <f>'将来負担比率（分子）の構造'!K$50</f>
        <v>20501</v>
      </c>
      <c r="K58" s="181"/>
      <c r="L58" s="181"/>
      <c r="M58" s="181">
        <f>'将来負担比率（分子）の構造'!L$50</f>
        <v>18654</v>
      </c>
      <c r="N58" s="181"/>
      <c r="O58" s="181"/>
      <c r="P58" s="181">
        <f>'将来負担比率（分子）の構造'!M$50</f>
        <v>15619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13645</v>
      </c>
      <c r="C62" s="181"/>
      <c r="D62" s="181"/>
      <c r="E62" s="181">
        <f>'将来負担比率（分子）の構造'!J$45</f>
        <v>13919</v>
      </c>
      <c r="F62" s="181"/>
      <c r="G62" s="181"/>
      <c r="H62" s="181">
        <f>'将来負担比率（分子）の構造'!K$45</f>
        <v>13682</v>
      </c>
      <c r="I62" s="181"/>
      <c r="J62" s="181"/>
      <c r="K62" s="181">
        <f>'将来負担比率（分子）の構造'!L$45</f>
        <v>13570</v>
      </c>
      <c r="L62" s="181"/>
      <c r="M62" s="181"/>
      <c r="N62" s="181">
        <f>'将来負担比率（分子）の構造'!M$45</f>
        <v>13687</v>
      </c>
      <c r="O62" s="181"/>
      <c r="P62" s="181"/>
    </row>
    <row r="63" spans="1:16" x14ac:dyDescent="0.2">
      <c r="A63" s="181" t="s">
        <v>34</v>
      </c>
      <c r="B63" s="181">
        <f>'将来負担比率（分子）の構造'!I$44</f>
        <v>2067</v>
      </c>
      <c r="C63" s="181"/>
      <c r="D63" s="181"/>
      <c r="E63" s="181">
        <f>'将来負担比率（分子）の構造'!J$44</f>
        <v>1958</v>
      </c>
      <c r="F63" s="181"/>
      <c r="G63" s="181"/>
      <c r="H63" s="181">
        <f>'将来負担比率（分子）の構造'!K$44</f>
        <v>1843</v>
      </c>
      <c r="I63" s="181"/>
      <c r="J63" s="181"/>
      <c r="K63" s="181">
        <f>'将来負担比率（分子）の構造'!L$44</f>
        <v>1702</v>
      </c>
      <c r="L63" s="181"/>
      <c r="M63" s="181"/>
      <c r="N63" s="181">
        <f>'将来負担比率（分子）の構造'!M$44</f>
        <v>1555</v>
      </c>
      <c r="O63" s="181"/>
      <c r="P63" s="181"/>
    </row>
    <row r="64" spans="1:16" x14ac:dyDescent="0.2">
      <c r="A64" s="181" t="s">
        <v>33</v>
      </c>
      <c r="B64" s="181">
        <f>'将来負担比率（分子）の構造'!I$43</f>
        <v>29228</v>
      </c>
      <c r="C64" s="181"/>
      <c r="D64" s="181"/>
      <c r="E64" s="181">
        <f>'将来負担比率（分子）の構造'!J$43</f>
        <v>28071</v>
      </c>
      <c r="F64" s="181"/>
      <c r="G64" s="181"/>
      <c r="H64" s="181">
        <f>'将来負担比率（分子）の構造'!K$43</f>
        <v>27258</v>
      </c>
      <c r="I64" s="181"/>
      <c r="J64" s="181"/>
      <c r="K64" s="181">
        <f>'将来負担比率（分子）の構造'!L$43</f>
        <v>26366</v>
      </c>
      <c r="L64" s="181"/>
      <c r="M64" s="181"/>
      <c r="N64" s="181">
        <f>'将来負担比率（分子）の構造'!M$43</f>
        <v>26355</v>
      </c>
      <c r="O64" s="181"/>
      <c r="P64" s="181"/>
    </row>
    <row r="65" spans="1:16" x14ac:dyDescent="0.2">
      <c r="A65" s="181" t="s">
        <v>32</v>
      </c>
      <c r="B65" s="181">
        <f>'将来負担比率（分子）の構造'!I$42</f>
        <v>68</v>
      </c>
      <c r="C65" s="181"/>
      <c r="D65" s="181"/>
      <c r="E65" s="181">
        <f>'将来負担比率（分子）の構造'!J$42</f>
        <v>44</v>
      </c>
      <c r="F65" s="181"/>
      <c r="G65" s="181"/>
      <c r="H65" s="181">
        <f>'将来負担比率（分子）の構造'!K$42</f>
        <v>23</v>
      </c>
      <c r="I65" s="181"/>
      <c r="J65" s="181"/>
      <c r="K65" s="181">
        <f>'将来負担比率（分子）の構造'!L$42</f>
        <v>10</v>
      </c>
      <c r="L65" s="181"/>
      <c r="M65" s="181"/>
      <c r="N65" s="181">
        <f>'将来負担比率（分子）の構造'!M$42</f>
        <v>7</v>
      </c>
      <c r="O65" s="181"/>
      <c r="P65" s="181"/>
    </row>
    <row r="66" spans="1:16" x14ac:dyDescent="0.2">
      <c r="A66" s="181" t="s">
        <v>31</v>
      </c>
      <c r="B66" s="181">
        <f>'将来負担比率（分子）の構造'!I$41</f>
        <v>100678</v>
      </c>
      <c r="C66" s="181"/>
      <c r="D66" s="181"/>
      <c r="E66" s="181">
        <f>'将来負担比率（分子）の構造'!J$41</f>
        <v>102484</v>
      </c>
      <c r="F66" s="181"/>
      <c r="G66" s="181"/>
      <c r="H66" s="181">
        <f>'将来負担比率（分子）の構造'!K$41</f>
        <v>104771</v>
      </c>
      <c r="I66" s="181"/>
      <c r="J66" s="181"/>
      <c r="K66" s="181">
        <f>'将来負担比率（分子）の構造'!L$41</f>
        <v>108319</v>
      </c>
      <c r="L66" s="181"/>
      <c r="M66" s="181"/>
      <c r="N66" s="181">
        <f>'将来負担比率（分子）の構造'!M$41</f>
        <v>111427</v>
      </c>
      <c r="O66" s="181"/>
      <c r="P66" s="181"/>
    </row>
    <row r="67" spans="1:16" x14ac:dyDescent="0.2">
      <c r="A67" s="181" t="s">
        <v>75</v>
      </c>
      <c r="B67" s="181" t="e">
        <f>NA()</f>
        <v>#N/A</v>
      </c>
      <c r="C67" s="181">
        <f>IF(ISNUMBER('将来負担比率（分子）の構造'!I$53), IF('将来負担比率（分子）の構造'!I$53 &lt; 0, 0, '将来負担比率（分子）の構造'!I$53), NA())</f>
        <v>9989</v>
      </c>
      <c r="D67" s="181" t="e">
        <f>NA()</f>
        <v>#N/A</v>
      </c>
      <c r="E67" s="181" t="e">
        <f>NA()</f>
        <v>#N/A</v>
      </c>
      <c r="F67" s="181">
        <f>IF(ISNUMBER('将来負担比率（分子）の構造'!J$53), IF('将来負担比率（分子）の構造'!J$53 &lt; 0, 0, '将来負担比率（分子）の構造'!J$53), NA())</f>
        <v>8401</v>
      </c>
      <c r="G67" s="181" t="e">
        <f>NA()</f>
        <v>#N/A</v>
      </c>
      <c r="H67" s="181" t="e">
        <f>NA()</f>
        <v>#N/A</v>
      </c>
      <c r="I67" s="181">
        <f>IF(ISNUMBER('将来負担比率（分子）の構造'!K$53), IF('将来負担比率（分子）の構造'!K$53 &lt; 0, 0, '将来負担比率（分子）の構造'!K$53), NA())</f>
        <v>8822</v>
      </c>
      <c r="J67" s="181" t="e">
        <f>NA()</f>
        <v>#N/A</v>
      </c>
      <c r="K67" s="181" t="e">
        <f>NA()</f>
        <v>#N/A</v>
      </c>
      <c r="L67" s="181">
        <f>IF(ISNUMBER('将来負担比率（分子）の構造'!L$53), IF('将来負担比率（分子）の構造'!L$53 &lt; 0, 0, '将来負担比率（分子）の構造'!L$53), NA())</f>
        <v>14048</v>
      </c>
      <c r="M67" s="181" t="e">
        <f>NA()</f>
        <v>#N/A</v>
      </c>
      <c r="N67" s="181" t="e">
        <f>NA()</f>
        <v>#N/A</v>
      </c>
      <c r="O67" s="181">
        <f>IF(ISNUMBER('将来負担比率（分子）の構造'!M$53), IF('将来負担比率（分子）の構造'!M$53 &lt; 0, 0, '将来負担比率（分子）の構造'!M$53), NA())</f>
        <v>21547</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5966</v>
      </c>
      <c r="C72" s="185">
        <f>基金残高に係る経年分析!G55</f>
        <v>4446</v>
      </c>
      <c r="D72" s="185">
        <f>基金残高に係る経年分析!H55</f>
        <v>3527</v>
      </c>
    </row>
    <row r="73" spans="1:16" x14ac:dyDescent="0.2">
      <c r="A73" s="184" t="s">
        <v>78</v>
      </c>
      <c r="B73" s="185">
        <f>基金残高に係る経年分析!F56</f>
        <v>5816</v>
      </c>
      <c r="C73" s="185">
        <f>基金残高に係る経年分析!G56</f>
        <v>4307</v>
      </c>
      <c r="D73" s="185">
        <f>基金残高に係る経年分析!H56</f>
        <v>3383</v>
      </c>
    </row>
    <row r="74" spans="1:16" x14ac:dyDescent="0.2">
      <c r="A74" s="184" t="s">
        <v>79</v>
      </c>
      <c r="B74" s="185">
        <f>基金残高に係る経年分析!F57</f>
        <v>15058</v>
      </c>
      <c r="C74" s="185">
        <f>基金残高に係る経年分析!G57</f>
        <v>14483</v>
      </c>
      <c r="D74" s="185">
        <f>基金残高に係る経年分析!H57</f>
        <v>12382</v>
      </c>
    </row>
  </sheetData>
  <sheetProtection algorithmName="SHA-512" hashValue="IO3T0sZMMwZqER220Fe8u7wTJeSKB38IQteJ010ATas7nxwtTWrbfuKwds+Y6CvYwdNp8imjYux56rYAU41EFQ==" saltValue="l9VbNrDUhjOl8T1Ke3/y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W47" sqref="W47"/>
    </sheetView>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227</v>
      </c>
      <c r="C5" s="711"/>
      <c r="D5" s="711"/>
      <c r="E5" s="711"/>
      <c r="F5" s="711"/>
      <c r="G5" s="711"/>
      <c r="H5" s="711"/>
      <c r="I5" s="711"/>
      <c r="J5" s="711"/>
      <c r="K5" s="711"/>
      <c r="L5" s="711"/>
      <c r="M5" s="711"/>
      <c r="N5" s="711"/>
      <c r="O5" s="711"/>
      <c r="P5" s="711"/>
      <c r="Q5" s="712"/>
      <c r="R5" s="697">
        <v>27059746</v>
      </c>
      <c r="S5" s="698"/>
      <c r="T5" s="698"/>
      <c r="U5" s="698"/>
      <c r="V5" s="698"/>
      <c r="W5" s="698"/>
      <c r="X5" s="698"/>
      <c r="Y5" s="741"/>
      <c r="Z5" s="759">
        <v>24.1</v>
      </c>
      <c r="AA5" s="759"/>
      <c r="AB5" s="759"/>
      <c r="AC5" s="759"/>
      <c r="AD5" s="760">
        <v>25533172</v>
      </c>
      <c r="AE5" s="760"/>
      <c r="AF5" s="760"/>
      <c r="AG5" s="760"/>
      <c r="AH5" s="760"/>
      <c r="AI5" s="760"/>
      <c r="AJ5" s="760"/>
      <c r="AK5" s="760"/>
      <c r="AL5" s="742">
        <v>56.2</v>
      </c>
      <c r="AM5" s="715"/>
      <c r="AN5" s="715"/>
      <c r="AO5" s="743"/>
      <c r="AP5" s="710" t="s">
        <v>228</v>
      </c>
      <c r="AQ5" s="711"/>
      <c r="AR5" s="711"/>
      <c r="AS5" s="711"/>
      <c r="AT5" s="711"/>
      <c r="AU5" s="711"/>
      <c r="AV5" s="711"/>
      <c r="AW5" s="711"/>
      <c r="AX5" s="711"/>
      <c r="AY5" s="711"/>
      <c r="AZ5" s="711"/>
      <c r="BA5" s="711"/>
      <c r="BB5" s="711"/>
      <c r="BC5" s="711"/>
      <c r="BD5" s="711"/>
      <c r="BE5" s="711"/>
      <c r="BF5" s="712"/>
      <c r="BG5" s="642">
        <v>25491129</v>
      </c>
      <c r="BH5" s="643"/>
      <c r="BI5" s="643"/>
      <c r="BJ5" s="643"/>
      <c r="BK5" s="643"/>
      <c r="BL5" s="643"/>
      <c r="BM5" s="643"/>
      <c r="BN5" s="644"/>
      <c r="BO5" s="675">
        <v>94.2</v>
      </c>
      <c r="BP5" s="675"/>
      <c r="BQ5" s="675"/>
      <c r="BR5" s="675"/>
      <c r="BS5" s="676">
        <v>489113</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2">
      <c r="B6" s="639" t="s">
        <v>232</v>
      </c>
      <c r="C6" s="640"/>
      <c r="D6" s="640"/>
      <c r="E6" s="640"/>
      <c r="F6" s="640"/>
      <c r="G6" s="640"/>
      <c r="H6" s="640"/>
      <c r="I6" s="640"/>
      <c r="J6" s="640"/>
      <c r="K6" s="640"/>
      <c r="L6" s="640"/>
      <c r="M6" s="640"/>
      <c r="N6" s="640"/>
      <c r="O6" s="640"/>
      <c r="P6" s="640"/>
      <c r="Q6" s="641"/>
      <c r="R6" s="642">
        <v>685593</v>
      </c>
      <c r="S6" s="643"/>
      <c r="T6" s="643"/>
      <c r="U6" s="643"/>
      <c r="V6" s="643"/>
      <c r="W6" s="643"/>
      <c r="X6" s="643"/>
      <c r="Y6" s="644"/>
      <c r="Z6" s="675">
        <v>0.6</v>
      </c>
      <c r="AA6" s="675"/>
      <c r="AB6" s="675"/>
      <c r="AC6" s="675"/>
      <c r="AD6" s="676">
        <v>685593</v>
      </c>
      <c r="AE6" s="676"/>
      <c r="AF6" s="676"/>
      <c r="AG6" s="676"/>
      <c r="AH6" s="676"/>
      <c r="AI6" s="676"/>
      <c r="AJ6" s="676"/>
      <c r="AK6" s="676"/>
      <c r="AL6" s="645">
        <v>1.5</v>
      </c>
      <c r="AM6" s="646"/>
      <c r="AN6" s="646"/>
      <c r="AO6" s="677"/>
      <c r="AP6" s="639" t="s">
        <v>233</v>
      </c>
      <c r="AQ6" s="640"/>
      <c r="AR6" s="640"/>
      <c r="AS6" s="640"/>
      <c r="AT6" s="640"/>
      <c r="AU6" s="640"/>
      <c r="AV6" s="640"/>
      <c r="AW6" s="640"/>
      <c r="AX6" s="640"/>
      <c r="AY6" s="640"/>
      <c r="AZ6" s="640"/>
      <c r="BA6" s="640"/>
      <c r="BB6" s="640"/>
      <c r="BC6" s="640"/>
      <c r="BD6" s="640"/>
      <c r="BE6" s="640"/>
      <c r="BF6" s="641"/>
      <c r="BG6" s="642">
        <v>25491129</v>
      </c>
      <c r="BH6" s="643"/>
      <c r="BI6" s="643"/>
      <c r="BJ6" s="643"/>
      <c r="BK6" s="643"/>
      <c r="BL6" s="643"/>
      <c r="BM6" s="643"/>
      <c r="BN6" s="644"/>
      <c r="BO6" s="675">
        <v>94.2</v>
      </c>
      <c r="BP6" s="675"/>
      <c r="BQ6" s="675"/>
      <c r="BR6" s="675"/>
      <c r="BS6" s="676">
        <v>489113</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430541</v>
      </c>
      <c r="CS6" s="643"/>
      <c r="CT6" s="643"/>
      <c r="CU6" s="643"/>
      <c r="CV6" s="643"/>
      <c r="CW6" s="643"/>
      <c r="CX6" s="643"/>
      <c r="CY6" s="644"/>
      <c r="CZ6" s="742">
        <v>0.4</v>
      </c>
      <c r="DA6" s="715"/>
      <c r="DB6" s="715"/>
      <c r="DC6" s="745"/>
      <c r="DD6" s="648" t="s">
        <v>235</v>
      </c>
      <c r="DE6" s="643"/>
      <c r="DF6" s="643"/>
      <c r="DG6" s="643"/>
      <c r="DH6" s="643"/>
      <c r="DI6" s="643"/>
      <c r="DJ6" s="643"/>
      <c r="DK6" s="643"/>
      <c r="DL6" s="643"/>
      <c r="DM6" s="643"/>
      <c r="DN6" s="643"/>
      <c r="DO6" s="643"/>
      <c r="DP6" s="644"/>
      <c r="DQ6" s="648">
        <v>429480</v>
      </c>
      <c r="DR6" s="643"/>
      <c r="DS6" s="643"/>
      <c r="DT6" s="643"/>
      <c r="DU6" s="643"/>
      <c r="DV6" s="643"/>
      <c r="DW6" s="643"/>
      <c r="DX6" s="643"/>
      <c r="DY6" s="643"/>
      <c r="DZ6" s="643"/>
      <c r="EA6" s="643"/>
      <c r="EB6" s="643"/>
      <c r="EC6" s="688"/>
    </row>
    <row r="7" spans="2:143" ht="11.25" customHeight="1" x14ac:dyDescent="0.2">
      <c r="B7" s="639" t="s">
        <v>236</v>
      </c>
      <c r="C7" s="640"/>
      <c r="D7" s="640"/>
      <c r="E7" s="640"/>
      <c r="F7" s="640"/>
      <c r="G7" s="640"/>
      <c r="H7" s="640"/>
      <c r="I7" s="640"/>
      <c r="J7" s="640"/>
      <c r="K7" s="640"/>
      <c r="L7" s="640"/>
      <c r="M7" s="640"/>
      <c r="N7" s="640"/>
      <c r="O7" s="640"/>
      <c r="P7" s="640"/>
      <c r="Q7" s="641"/>
      <c r="R7" s="642">
        <v>46020</v>
      </c>
      <c r="S7" s="643"/>
      <c r="T7" s="643"/>
      <c r="U7" s="643"/>
      <c r="V7" s="643"/>
      <c r="W7" s="643"/>
      <c r="X7" s="643"/>
      <c r="Y7" s="644"/>
      <c r="Z7" s="675">
        <v>0</v>
      </c>
      <c r="AA7" s="675"/>
      <c r="AB7" s="675"/>
      <c r="AC7" s="675"/>
      <c r="AD7" s="676">
        <v>46020</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12478958</v>
      </c>
      <c r="BH7" s="643"/>
      <c r="BI7" s="643"/>
      <c r="BJ7" s="643"/>
      <c r="BK7" s="643"/>
      <c r="BL7" s="643"/>
      <c r="BM7" s="643"/>
      <c r="BN7" s="644"/>
      <c r="BO7" s="675">
        <v>46.1</v>
      </c>
      <c r="BP7" s="675"/>
      <c r="BQ7" s="675"/>
      <c r="BR7" s="675"/>
      <c r="BS7" s="676">
        <v>489113</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28949772</v>
      </c>
      <c r="CS7" s="643"/>
      <c r="CT7" s="643"/>
      <c r="CU7" s="643"/>
      <c r="CV7" s="643"/>
      <c r="CW7" s="643"/>
      <c r="CX7" s="643"/>
      <c r="CY7" s="644"/>
      <c r="CZ7" s="675">
        <v>26.1</v>
      </c>
      <c r="DA7" s="675"/>
      <c r="DB7" s="675"/>
      <c r="DC7" s="675"/>
      <c r="DD7" s="648">
        <v>1105032</v>
      </c>
      <c r="DE7" s="643"/>
      <c r="DF7" s="643"/>
      <c r="DG7" s="643"/>
      <c r="DH7" s="643"/>
      <c r="DI7" s="643"/>
      <c r="DJ7" s="643"/>
      <c r="DK7" s="643"/>
      <c r="DL7" s="643"/>
      <c r="DM7" s="643"/>
      <c r="DN7" s="643"/>
      <c r="DO7" s="643"/>
      <c r="DP7" s="644"/>
      <c r="DQ7" s="648">
        <v>8175712</v>
      </c>
      <c r="DR7" s="643"/>
      <c r="DS7" s="643"/>
      <c r="DT7" s="643"/>
      <c r="DU7" s="643"/>
      <c r="DV7" s="643"/>
      <c r="DW7" s="643"/>
      <c r="DX7" s="643"/>
      <c r="DY7" s="643"/>
      <c r="DZ7" s="643"/>
      <c r="EA7" s="643"/>
      <c r="EB7" s="643"/>
      <c r="EC7" s="688"/>
    </row>
    <row r="8" spans="2:143" ht="11.25" customHeight="1" x14ac:dyDescent="0.2">
      <c r="B8" s="639" t="s">
        <v>239</v>
      </c>
      <c r="C8" s="640"/>
      <c r="D8" s="640"/>
      <c r="E8" s="640"/>
      <c r="F8" s="640"/>
      <c r="G8" s="640"/>
      <c r="H8" s="640"/>
      <c r="I8" s="640"/>
      <c r="J8" s="640"/>
      <c r="K8" s="640"/>
      <c r="L8" s="640"/>
      <c r="M8" s="640"/>
      <c r="N8" s="640"/>
      <c r="O8" s="640"/>
      <c r="P8" s="640"/>
      <c r="Q8" s="641"/>
      <c r="R8" s="642">
        <v>100244</v>
      </c>
      <c r="S8" s="643"/>
      <c r="T8" s="643"/>
      <c r="U8" s="643"/>
      <c r="V8" s="643"/>
      <c r="W8" s="643"/>
      <c r="X8" s="643"/>
      <c r="Y8" s="644"/>
      <c r="Z8" s="675">
        <v>0.1</v>
      </c>
      <c r="AA8" s="675"/>
      <c r="AB8" s="675"/>
      <c r="AC8" s="675"/>
      <c r="AD8" s="676">
        <v>100244</v>
      </c>
      <c r="AE8" s="676"/>
      <c r="AF8" s="676"/>
      <c r="AG8" s="676"/>
      <c r="AH8" s="676"/>
      <c r="AI8" s="676"/>
      <c r="AJ8" s="676"/>
      <c r="AK8" s="676"/>
      <c r="AL8" s="645">
        <v>0.2</v>
      </c>
      <c r="AM8" s="646"/>
      <c r="AN8" s="646"/>
      <c r="AO8" s="677"/>
      <c r="AP8" s="639" t="s">
        <v>240</v>
      </c>
      <c r="AQ8" s="640"/>
      <c r="AR8" s="640"/>
      <c r="AS8" s="640"/>
      <c r="AT8" s="640"/>
      <c r="AU8" s="640"/>
      <c r="AV8" s="640"/>
      <c r="AW8" s="640"/>
      <c r="AX8" s="640"/>
      <c r="AY8" s="640"/>
      <c r="AZ8" s="640"/>
      <c r="BA8" s="640"/>
      <c r="BB8" s="640"/>
      <c r="BC8" s="640"/>
      <c r="BD8" s="640"/>
      <c r="BE8" s="640"/>
      <c r="BF8" s="641"/>
      <c r="BG8" s="642">
        <v>338282</v>
      </c>
      <c r="BH8" s="643"/>
      <c r="BI8" s="643"/>
      <c r="BJ8" s="643"/>
      <c r="BK8" s="643"/>
      <c r="BL8" s="643"/>
      <c r="BM8" s="643"/>
      <c r="BN8" s="644"/>
      <c r="BO8" s="675">
        <v>1.3</v>
      </c>
      <c r="BP8" s="675"/>
      <c r="BQ8" s="675"/>
      <c r="BR8" s="675"/>
      <c r="BS8" s="648" t="s">
        <v>130</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29956707</v>
      </c>
      <c r="CS8" s="643"/>
      <c r="CT8" s="643"/>
      <c r="CU8" s="643"/>
      <c r="CV8" s="643"/>
      <c r="CW8" s="643"/>
      <c r="CX8" s="643"/>
      <c r="CY8" s="644"/>
      <c r="CZ8" s="675">
        <v>27</v>
      </c>
      <c r="DA8" s="675"/>
      <c r="DB8" s="675"/>
      <c r="DC8" s="675"/>
      <c r="DD8" s="648">
        <v>820880</v>
      </c>
      <c r="DE8" s="643"/>
      <c r="DF8" s="643"/>
      <c r="DG8" s="643"/>
      <c r="DH8" s="643"/>
      <c r="DI8" s="643"/>
      <c r="DJ8" s="643"/>
      <c r="DK8" s="643"/>
      <c r="DL8" s="643"/>
      <c r="DM8" s="643"/>
      <c r="DN8" s="643"/>
      <c r="DO8" s="643"/>
      <c r="DP8" s="644"/>
      <c r="DQ8" s="648">
        <v>14574632</v>
      </c>
      <c r="DR8" s="643"/>
      <c r="DS8" s="643"/>
      <c r="DT8" s="643"/>
      <c r="DU8" s="643"/>
      <c r="DV8" s="643"/>
      <c r="DW8" s="643"/>
      <c r="DX8" s="643"/>
      <c r="DY8" s="643"/>
      <c r="DZ8" s="643"/>
      <c r="EA8" s="643"/>
      <c r="EB8" s="643"/>
      <c r="EC8" s="688"/>
    </row>
    <row r="9" spans="2:143" ht="11.25" customHeight="1" x14ac:dyDescent="0.2">
      <c r="B9" s="639" t="s">
        <v>242</v>
      </c>
      <c r="C9" s="640"/>
      <c r="D9" s="640"/>
      <c r="E9" s="640"/>
      <c r="F9" s="640"/>
      <c r="G9" s="640"/>
      <c r="H9" s="640"/>
      <c r="I9" s="640"/>
      <c r="J9" s="640"/>
      <c r="K9" s="640"/>
      <c r="L9" s="640"/>
      <c r="M9" s="640"/>
      <c r="N9" s="640"/>
      <c r="O9" s="640"/>
      <c r="P9" s="640"/>
      <c r="Q9" s="641"/>
      <c r="R9" s="642">
        <v>113443</v>
      </c>
      <c r="S9" s="643"/>
      <c r="T9" s="643"/>
      <c r="U9" s="643"/>
      <c r="V9" s="643"/>
      <c r="W9" s="643"/>
      <c r="X9" s="643"/>
      <c r="Y9" s="644"/>
      <c r="Z9" s="675">
        <v>0.1</v>
      </c>
      <c r="AA9" s="675"/>
      <c r="AB9" s="675"/>
      <c r="AC9" s="675"/>
      <c r="AD9" s="676">
        <v>113443</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9853923</v>
      </c>
      <c r="BH9" s="643"/>
      <c r="BI9" s="643"/>
      <c r="BJ9" s="643"/>
      <c r="BK9" s="643"/>
      <c r="BL9" s="643"/>
      <c r="BM9" s="643"/>
      <c r="BN9" s="644"/>
      <c r="BO9" s="675">
        <v>36.4</v>
      </c>
      <c r="BP9" s="675"/>
      <c r="BQ9" s="675"/>
      <c r="BR9" s="675"/>
      <c r="BS9" s="648" t="s">
        <v>235</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5646164</v>
      </c>
      <c r="CS9" s="643"/>
      <c r="CT9" s="643"/>
      <c r="CU9" s="643"/>
      <c r="CV9" s="643"/>
      <c r="CW9" s="643"/>
      <c r="CX9" s="643"/>
      <c r="CY9" s="644"/>
      <c r="CZ9" s="675">
        <v>5.0999999999999996</v>
      </c>
      <c r="DA9" s="675"/>
      <c r="DB9" s="675"/>
      <c r="DC9" s="675"/>
      <c r="DD9" s="648">
        <v>430906</v>
      </c>
      <c r="DE9" s="643"/>
      <c r="DF9" s="643"/>
      <c r="DG9" s="643"/>
      <c r="DH9" s="643"/>
      <c r="DI9" s="643"/>
      <c r="DJ9" s="643"/>
      <c r="DK9" s="643"/>
      <c r="DL9" s="643"/>
      <c r="DM9" s="643"/>
      <c r="DN9" s="643"/>
      <c r="DO9" s="643"/>
      <c r="DP9" s="644"/>
      <c r="DQ9" s="648">
        <v>4719942</v>
      </c>
      <c r="DR9" s="643"/>
      <c r="DS9" s="643"/>
      <c r="DT9" s="643"/>
      <c r="DU9" s="643"/>
      <c r="DV9" s="643"/>
      <c r="DW9" s="643"/>
      <c r="DX9" s="643"/>
      <c r="DY9" s="643"/>
      <c r="DZ9" s="643"/>
      <c r="EA9" s="643"/>
      <c r="EB9" s="643"/>
      <c r="EC9" s="688"/>
    </row>
    <row r="10" spans="2:143" ht="11.25" customHeight="1" x14ac:dyDescent="0.2">
      <c r="B10" s="639" t="s">
        <v>245</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235</v>
      </c>
      <c r="AE10" s="676"/>
      <c r="AF10" s="676"/>
      <c r="AG10" s="676"/>
      <c r="AH10" s="676"/>
      <c r="AI10" s="676"/>
      <c r="AJ10" s="676"/>
      <c r="AK10" s="676"/>
      <c r="AL10" s="645" t="s">
        <v>235</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677368</v>
      </c>
      <c r="BH10" s="643"/>
      <c r="BI10" s="643"/>
      <c r="BJ10" s="643"/>
      <c r="BK10" s="643"/>
      <c r="BL10" s="643"/>
      <c r="BM10" s="643"/>
      <c r="BN10" s="644"/>
      <c r="BO10" s="675">
        <v>2.5</v>
      </c>
      <c r="BP10" s="675"/>
      <c r="BQ10" s="675"/>
      <c r="BR10" s="675"/>
      <c r="BS10" s="648" t="s">
        <v>235</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115275</v>
      </c>
      <c r="CS10" s="643"/>
      <c r="CT10" s="643"/>
      <c r="CU10" s="643"/>
      <c r="CV10" s="643"/>
      <c r="CW10" s="643"/>
      <c r="CX10" s="643"/>
      <c r="CY10" s="644"/>
      <c r="CZ10" s="675">
        <v>0.1</v>
      </c>
      <c r="DA10" s="675"/>
      <c r="DB10" s="675"/>
      <c r="DC10" s="675"/>
      <c r="DD10" s="648" t="s">
        <v>235</v>
      </c>
      <c r="DE10" s="643"/>
      <c r="DF10" s="643"/>
      <c r="DG10" s="643"/>
      <c r="DH10" s="643"/>
      <c r="DI10" s="643"/>
      <c r="DJ10" s="643"/>
      <c r="DK10" s="643"/>
      <c r="DL10" s="643"/>
      <c r="DM10" s="643"/>
      <c r="DN10" s="643"/>
      <c r="DO10" s="643"/>
      <c r="DP10" s="644"/>
      <c r="DQ10" s="648">
        <v>65598</v>
      </c>
      <c r="DR10" s="643"/>
      <c r="DS10" s="643"/>
      <c r="DT10" s="643"/>
      <c r="DU10" s="643"/>
      <c r="DV10" s="643"/>
      <c r="DW10" s="643"/>
      <c r="DX10" s="643"/>
      <c r="DY10" s="643"/>
      <c r="DZ10" s="643"/>
      <c r="EA10" s="643"/>
      <c r="EB10" s="643"/>
      <c r="EC10" s="688"/>
    </row>
    <row r="11" spans="2:143" ht="11.25" customHeight="1" x14ac:dyDescent="0.2">
      <c r="B11" s="639" t="s">
        <v>248</v>
      </c>
      <c r="C11" s="640"/>
      <c r="D11" s="640"/>
      <c r="E11" s="640"/>
      <c r="F11" s="640"/>
      <c r="G11" s="640"/>
      <c r="H11" s="640"/>
      <c r="I11" s="640"/>
      <c r="J11" s="640"/>
      <c r="K11" s="640"/>
      <c r="L11" s="640"/>
      <c r="M11" s="640"/>
      <c r="N11" s="640"/>
      <c r="O11" s="640"/>
      <c r="P11" s="640"/>
      <c r="Q11" s="641"/>
      <c r="R11" s="642">
        <v>4196209</v>
      </c>
      <c r="S11" s="643"/>
      <c r="T11" s="643"/>
      <c r="U11" s="643"/>
      <c r="V11" s="643"/>
      <c r="W11" s="643"/>
      <c r="X11" s="643"/>
      <c r="Y11" s="644"/>
      <c r="Z11" s="645">
        <v>3.7</v>
      </c>
      <c r="AA11" s="646"/>
      <c r="AB11" s="646"/>
      <c r="AC11" s="647"/>
      <c r="AD11" s="648">
        <v>4196209</v>
      </c>
      <c r="AE11" s="643"/>
      <c r="AF11" s="643"/>
      <c r="AG11" s="643"/>
      <c r="AH11" s="643"/>
      <c r="AI11" s="643"/>
      <c r="AJ11" s="643"/>
      <c r="AK11" s="644"/>
      <c r="AL11" s="645">
        <v>9.1999999999999993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1609385</v>
      </c>
      <c r="BH11" s="643"/>
      <c r="BI11" s="643"/>
      <c r="BJ11" s="643"/>
      <c r="BK11" s="643"/>
      <c r="BL11" s="643"/>
      <c r="BM11" s="643"/>
      <c r="BN11" s="644"/>
      <c r="BO11" s="675">
        <v>5.9</v>
      </c>
      <c r="BP11" s="675"/>
      <c r="BQ11" s="675"/>
      <c r="BR11" s="675"/>
      <c r="BS11" s="648">
        <v>489113</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3278216</v>
      </c>
      <c r="CS11" s="643"/>
      <c r="CT11" s="643"/>
      <c r="CU11" s="643"/>
      <c r="CV11" s="643"/>
      <c r="CW11" s="643"/>
      <c r="CX11" s="643"/>
      <c r="CY11" s="644"/>
      <c r="CZ11" s="675">
        <v>3</v>
      </c>
      <c r="DA11" s="675"/>
      <c r="DB11" s="675"/>
      <c r="DC11" s="675"/>
      <c r="DD11" s="648">
        <v>938991</v>
      </c>
      <c r="DE11" s="643"/>
      <c r="DF11" s="643"/>
      <c r="DG11" s="643"/>
      <c r="DH11" s="643"/>
      <c r="DI11" s="643"/>
      <c r="DJ11" s="643"/>
      <c r="DK11" s="643"/>
      <c r="DL11" s="643"/>
      <c r="DM11" s="643"/>
      <c r="DN11" s="643"/>
      <c r="DO11" s="643"/>
      <c r="DP11" s="644"/>
      <c r="DQ11" s="648">
        <v>2081154</v>
      </c>
      <c r="DR11" s="643"/>
      <c r="DS11" s="643"/>
      <c r="DT11" s="643"/>
      <c r="DU11" s="643"/>
      <c r="DV11" s="643"/>
      <c r="DW11" s="643"/>
      <c r="DX11" s="643"/>
      <c r="DY11" s="643"/>
      <c r="DZ11" s="643"/>
      <c r="EA11" s="643"/>
      <c r="EB11" s="643"/>
      <c r="EC11" s="688"/>
    </row>
    <row r="12" spans="2:143" ht="11.25" customHeight="1" x14ac:dyDescent="0.2">
      <c r="B12" s="639" t="s">
        <v>251</v>
      </c>
      <c r="C12" s="640"/>
      <c r="D12" s="640"/>
      <c r="E12" s="640"/>
      <c r="F12" s="640"/>
      <c r="G12" s="640"/>
      <c r="H12" s="640"/>
      <c r="I12" s="640"/>
      <c r="J12" s="640"/>
      <c r="K12" s="640"/>
      <c r="L12" s="640"/>
      <c r="M12" s="640"/>
      <c r="N12" s="640"/>
      <c r="O12" s="640"/>
      <c r="P12" s="640"/>
      <c r="Q12" s="641"/>
      <c r="R12" s="642">
        <v>50947</v>
      </c>
      <c r="S12" s="643"/>
      <c r="T12" s="643"/>
      <c r="U12" s="643"/>
      <c r="V12" s="643"/>
      <c r="W12" s="643"/>
      <c r="X12" s="643"/>
      <c r="Y12" s="644"/>
      <c r="Z12" s="675">
        <v>0</v>
      </c>
      <c r="AA12" s="675"/>
      <c r="AB12" s="675"/>
      <c r="AC12" s="675"/>
      <c r="AD12" s="676">
        <v>50947</v>
      </c>
      <c r="AE12" s="676"/>
      <c r="AF12" s="676"/>
      <c r="AG12" s="676"/>
      <c r="AH12" s="676"/>
      <c r="AI12" s="676"/>
      <c r="AJ12" s="676"/>
      <c r="AK12" s="676"/>
      <c r="AL12" s="645">
        <v>0.1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11301751</v>
      </c>
      <c r="BH12" s="643"/>
      <c r="BI12" s="643"/>
      <c r="BJ12" s="643"/>
      <c r="BK12" s="643"/>
      <c r="BL12" s="643"/>
      <c r="BM12" s="643"/>
      <c r="BN12" s="644"/>
      <c r="BO12" s="675">
        <v>41.8</v>
      </c>
      <c r="BP12" s="675"/>
      <c r="BQ12" s="675"/>
      <c r="BR12" s="675"/>
      <c r="BS12" s="648" t="s">
        <v>140</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4262098</v>
      </c>
      <c r="CS12" s="643"/>
      <c r="CT12" s="643"/>
      <c r="CU12" s="643"/>
      <c r="CV12" s="643"/>
      <c r="CW12" s="643"/>
      <c r="CX12" s="643"/>
      <c r="CY12" s="644"/>
      <c r="CZ12" s="675">
        <v>3.8</v>
      </c>
      <c r="DA12" s="675"/>
      <c r="DB12" s="675"/>
      <c r="DC12" s="675"/>
      <c r="DD12" s="648">
        <v>85884</v>
      </c>
      <c r="DE12" s="643"/>
      <c r="DF12" s="643"/>
      <c r="DG12" s="643"/>
      <c r="DH12" s="643"/>
      <c r="DI12" s="643"/>
      <c r="DJ12" s="643"/>
      <c r="DK12" s="643"/>
      <c r="DL12" s="643"/>
      <c r="DM12" s="643"/>
      <c r="DN12" s="643"/>
      <c r="DO12" s="643"/>
      <c r="DP12" s="644"/>
      <c r="DQ12" s="648">
        <v>3118867</v>
      </c>
      <c r="DR12" s="643"/>
      <c r="DS12" s="643"/>
      <c r="DT12" s="643"/>
      <c r="DU12" s="643"/>
      <c r="DV12" s="643"/>
      <c r="DW12" s="643"/>
      <c r="DX12" s="643"/>
      <c r="DY12" s="643"/>
      <c r="DZ12" s="643"/>
      <c r="EA12" s="643"/>
      <c r="EB12" s="643"/>
      <c r="EC12" s="688"/>
    </row>
    <row r="13" spans="2:143" ht="11.25" customHeight="1" x14ac:dyDescent="0.2">
      <c r="B13" s="639" t="s">
        <v>254</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140</v>
      </c>
      <c r="AA13" s="675"/>
      <c r="AB13" s="675"/>
      <c r="AC13" s="675"/>
      <c r="AD13" s="676" t="s">
        <v>130</v>
      </c>
      <c r="AE13" s="676"/>
      <c r="AF13" s="676"/>
      <c r="AG13" s="676"/>
      <c r="AH13" s="676"/>
      <c r="AI13" s="676"/>
      <c r="AJ13" s="676"/>
      <c r="AK13" s="676"/>
      <c r="AL13" s="645" t="s">
        <v>235</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11195476</v>
      </c>
      <c r="BH13" s="643"/>
      <c r="BI13" s="643"/>
      <c r="BJ13" s="643"/>
      <c r="BK13" s="643"/>
      <c r="BL13" s="643"/>
      <c r="BM13" s="643"/>
      <c r="BN13" s="644"/>
      <c r="BO13" s="675">
        <v>41.4</v>
      </c>
      <c r="BP13" s="675"/>
      <c r="BQ13" s="675"/>
      <c r="BR13" s="675"/>
      <c r="BS13" s="648" t="s">
        <v>235</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15323785</v>
      </c>
      <c r="CS13" s="643"/>
      <c r="CT13" s="643"/>
      <c r="CU13" s="643"/>
      <c r="CV13" s="643"/>
      <c r="CW13" s="643"/>
      <c r="CX13" s="643"/>
      <c r="CY13" s="644"/>
      <c r="CZ13" s="675">
        <v>13.8</v>
      </c>
      <c r="DA13" s="675"/>
      <c r="DB13" s="675"/>
      <c r="DC13" s="675"/>
      <c r="DD13" s="648">
        <v>11222121</v>
      </c>
      <c r="DE13" s="643"/>
      <c r="DF13" s="643"/>
      <c r="DG13" s="643"/>
      <c r="DH13" s="643"/>
      <c r="DI13" s="643"/>
      <c r="DJ13" s="643"/>
      <c r="DK13" s="643"/>
      <c r="DL13" s="643"/>
      <c r="DM13" s="643"/>
      <c r="DN13" s="643"/>
      <c r="DO13" s="643"/>
      <c r="DP13" s="644"/>
      <c r="DQ13" s="648">
        <v>6704664</v>
      </c>
      <c r="DR13" s="643"/>
      <c r="DS13" s="643"/>
      <c r="DT13" s="643"/>
      <c r="DU13" s="643"/>
      <c r="DV13" s="643"/>
      <c r="DW13" s="643"/>
      <c r="DX13" s="643"/>
      <c r="DY13" s="643"/>
      <c r="DZ13" s="643"/>
      <c r="EA13" s="643"/>
      <c r="EB13" s="643"/>
      <c r="EC13" s="688"/>
    </row>
    <row r="14" spans="2:143" ht="11.25" customHeight="1" x14ac:dyDescent="0.2">
      <c r="B14" s="639" t="s">
        <v>257</v>
      </c>
      <c r="C14" s="640"/>
      <c r="D14" s="640"/>
      <c r="E14" s="640"/>
      <c r="F14" s="640"/>
      <c r="G14" s="640"/>
      <c r="H14" s="640"/>
      <c r="I14" s="640"/>
      <c r="J14" s="640"/>
      <c r="K14" s="640"/>
      <c r="L14" s="640"/>
      <c r="M14" s="640"/>
      <c r="N14" s="640"/>
      <c r="O14" s="640"/>
      <c r="P14" s="640"/>
      <c r="Q14" s="641"/>
      <c r="R14" s="642" t="s">
        <v>235</v>
      </c>
      <c r="S14" s="643"/>
      <c r="T14" s="643"/>
      <c r="U14" s="643"/>
      <c r="V14" s="643"/>
      <c r="W14" s="643"/>
      <c r="X14" s="643"/>
      <c r="Y14" s="644"/>
      <c r="Z14" s="675" t="s">
        <v>140</v>
      </c>
      <c r="AA14" s="675"/>
      <c r="AB14" s="675"/>
      <c r="AC14" s="675"/>
      <c r="AD14" s="676" t="s">
        <v>235</v>
      </c>
      <c r="AE14" s="676"/>
      <c r="AF14" s="676"/>
      <c r="AG14" s="676"/>
      <c r="AH14" s="676"/>
      <c r="AI14" s="676"/>
      <c r="AJ14" s="676"/>
      <c r="AK14" s="676"/>
      <c r="AL14" s="645" t="s">
        <v>235</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609811</v>
      </c>
      <c r="BH14" s="643"/>
      <c r="BI14" s="643"/>
      <c r="BJ14" s="643"/>
      <c r="BK14" s="643"/>
      <c r="BL14" s="643"/>
      <c r="BM14" s="643"/>
      <c r="BN14" s="644"/>
      <c r="BO14" s="675">
        <v>2.2999999999999998</v>
      </c>
      <c r="BP14" s="675"/>
      <c r="BQ14" s="675"/>
      <c r="BR14" s="675"/>
      <c r="BS14" s="648" t="s">
        <v>235</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3508726</v>
      </c>
      <c r="CS14" s="643"/>
      <c r="CT14" s="643"/>
      <c r="CU14" s="643"/>
      <c r="CV14" s="643"/>
      <c r="CW14" s="643"/>
      <c r="CX14" s="643"/>
      <c r="CY14" s="644"/>
      <c r="CZ14" s="675">
        <v>3.2</v>
      </c>
      <c r="DA14" s="675"/>
      <c r="DB14" s="675"/>
      <c r="DC14" s="675"/>
      <c r="DD14" s="648">
        <v>981385</v>
      </c>
      <c r="DE14" s="643"/>
      <c r="DF14" s="643"/>
      <c r="DG14" s="643"/>
      <c r="DH14" s="643"/>
      <c r="DI14" s="643"/>
      <c r="DJ14" s="643"/>
      <c r="DK14" s="643"/>
      <c r="DL14" s="643"/>
      <c r="DM14" s="643"/>
      <c r="DN14" s="643"/>
      <c r="DO14" s="643"/>
      <c r="DP14" s="644"/>
      <c r="DQ14" s="648">
        <v>2453005</v>
      </c>
      <c r="DR14" s="643"/>
      <c r="DS14" s="643"/>
      <c r="DT14" s="643"/>
      <c r="DU14" s="643"/>
      <c r="DV14" s="643"/>
      <c r="DW14" s="643"/>
      <c r="DX14" s="643"/>
      <c r="DY14" s="643"/>
      <c r="DZ14" s="643"/>
      <c r="EA14" s="643"/>
      <c r="EB14" s="643"/>
      <c r="EC14" s="688"/>
    </row>
    <row r="15" spans="2:143" ht="11.25" customHeight="1" x14ac:dyDescent="0.2">
      <c r="B15" s="639" t="s">
        <v>260</v>
      </c>
      <c r="C15" s="640"/>
      <c r="D15" s="640"/>
      <c r="E15" s="640"/>
      <c r="F15" s="640"/>
      <c r="G15" s="640"/>
      <c r="H15" s="640"/>
      <c r="I15" s="640"/>
      <c r="J15" s="640"/>
      <c r="K15" s="640"/>
      <c r="L15" s="640"/>
      <c r="M15" s="640"/>
      <c r="N15" s="640"/>
      <c r="O15" s="640"/>
      <c r="P15" s="640"/>
      <c r="Q15" s="641"/>
      <c r="R15" s="642" t="s">
        <v>235</v>
      </c>
      <c r="S15" s="643"/>
      <c r="T15" s="643"/>
      <c r="U15" s="643"/>
      <c r="V15" s="643"/>
      <c r="W15" s="643"/>
      <c r="X15" s="643"/>
      <c r="Y15" s="644"/>
      <c r="Z15" s="675" t="s">
        <v>140</v>
      </c>
      <c r="AA15" s="675"/>
      <c r="AB15" s="675"/>
      <c r="AC15" s="675"/>
      <c r="AD15" s="676" t="s">
        <v>130</v>
      </c>
      <c r="AE15" s="676"/>
      <c r="AF15" s="676"/>
      <c r="AG15" s="676"/>
      <c r="AH15" s="676"/>
      <c r="AI15" s="676"/>
      <c r="AJ15" s="676"/>
      <c r="AK15" s="676"/>
      <c r="AL15" s="645" t="s">
        <v>140</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1100609</v>
      </c>
      <c r="BH15" s="643"/>
      <c r="BI15" s="643"/>
      <c r="BJ15" s="643"/>
      <c r="BK15" s="643"/>
      <c r="BL15" s="643"/>
      <c r="BM15" s="643"/>
      <c r="BN15" s="644"/>
      <c r="BO15" s="675">
        <v>4.0999999999999996</v>
      </c>
      <c r="BP15" s="675"/>
      <c r="BQ15" s="675"/>
      <c r="BR15" s="675"/>
      <c r="BS15" s="648" t="s">
        <v>140</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9515095</v>
      </c>
      <c r="CS15" s="643"/>
      <c r="CT15" s="643"/>
      <c r="CU15" s="643"/>
      <c r="CV15" s="643"/>
      <c r="CW15" s="643"/>
      <c r="CX15" s="643"/>
      <c r="CY15" s="644"/>
      <c r="CZ15" s="675">
        <v>8.6</v>
      </c>
      <c r="DA15" s="675"/>
      <c r="DB15" s="675"/>
      <c r="DC15" s="675"/>
      <c r="DD15" s="648">
        <v>5036592</v>
      </c>
      <c r="DE15" s="643"/>
      <c r="DF15" s="643"/>
      <c r="DG15" s="643"/>
      <c r="DH15" s="643"/>
      <c r="DI15" s="643"/>
      <c r="DJ15" s="643"/>
      <c r="DK15" s="643"/>
      <c r="DL15" s="643"/>
      <c r="DM15" s="643"/>
      <c r="DN15" s="643"/>
      <c r="DO15" s="643"/>
      <c r="DP15" s="644"/>
      <c r="DQ15" s="648">
        <v>4467548</v>
      </c>
      <c r="DR15" s="643"/>
      <c r="DS15" s="643"/>
      <c r="DT15" s="643"/>
      <c r="DU15" s="643"/>
      <c r="DV15" s="643"/>
      <c r="DW15" s="643"/>
      <c r="DX15" s="643"/>
      <c r="DY15" s="643"/>
      <c r="DZ15" s="643"/>
      <c r="EA15" s="643"/>
      <c r="EB15" s="643"/>
      <c r="EC15" s="688"/>
    </row>
    <row r="16" spans="2:143" ht="11.25" customHeight="1" x14ac:dyDescent="0.2">
      <c r="B16" s="639" t="s">
        <v>263</v>
      </c>
      <c r="C16" s="640"/>
      <c r="D16" s="640"/>
      <c r="E16" s="640"/>
      <c r="F16" s="640"/>
      <c r="G16" s="640"/>
      <c r="H16" s="640"/>
      <c r="I16" s="640"/>
      <c r="J16" s="640"/>
      <c r="K16" s="640"/>
      <c r="L16" s="640"/>
      <c r="M16" s="640"/>
      <c r="N16" s="640"/>
      <c r="O16" s="640"/>
      <c r="P16" s="640"/>
      <c r="Q16" s="641"/>
      <c r="R16" s="642">
        <v>62074</v>
      </c>
      <c r="S16" s="643"/>
      <c r="T16" s="643"/>
      <c r="U16" s="643"/>
      <c r="V16" s="643"/>
      <c r="W16" s="643"/>
      <c r="X16" s="643"/>
      <c r="Y16" s="644"/>
      <c r="Z16" s="675">
        <v>0.1</v>
      </c>
      <c r="AA16" s="675"/>
      <c r="AB16" s="675"/>
      <c r="AC16" s="675"/>
      <c r="AD16" s="676">
        <v>62074</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235</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117988</v>
      </c>
      <c r="CS16" s="643"/>
      <c r="CT16" s="643"/>
      <c r="CU16" s="643"/>
      <c r="CV16" s="643"/>
      <c r="CW16" s="643"/>
      <c r="CX16" s="643"/>
      <c r="CY16" s="644"/>
      <c r="CZ16" s="675">
        <v>0.1</v>
      </c>
      <c r="DA16" s="675"/>
      <c r="DB16" s="675"/>
      <c r="DC16" s="675"/>
      <c r="DD16" s="648" t="s">
        <v>130</v>
      </c>
      <c r="DE16" s="643"/>
      <c r="DF16" s="643"/>
      <c r="DG16" s="643"/>
      <c r="DH16" s="643"/>
      <c r="DI16" s="643"/>
      <c r="DJ16" s="643"/>
      <c r="DK16" s="643"/>
      <c r="DL16" s="643"/>
      <c r="DM16" s="643"/>
      <c r="DN16" s="643"/>
      <c r="DO16" s="643"/>
      <c r="DP16" s="644"/>
      <c r="DQ16" s="648">
        <v>36684</v>
      </c>
      <c r="DR16" s="643"/>
      <c r="DS16" s="643"/>
      <c r="DT16" s="643"/>
      <c r="DU16" s="643"/>
      <c r="DV16" s="643"/>
      <c r="DW16" s="643"/>
      <c r="DX16" s="643"/>
      <c r="DY16" s="643"/>
      <c r="DZ16" s="643"/>
      <c r="EA16" s="643"/>
      <c r="EB16" s="643"/>
      <c r="EC16" s="688"/>
    </row>
    <row r="17" spans="2:133" ht="11.25" customHeight="1" x14ac:dyDescent="0.2">
      <c r="B17" s="639" t="s">
        <v>266</v>
      </c>
      <c r="C17" s="640"/>
      <c r="D17" s="640"/>
      <c r="E17" s="640"/>
      <c r="F17" s="640"/>
      <c r="G17" s="640"/>
      <c r="H17" s="640"/>
      <c r="I17" s="640"/>
      <c r="J17" s="640"/>
      <c r="K17" s="640"/>
      <c r="L17" s="640"/>
      <c r="M17" s="640"/>
      <c r="N17" s="640"/>
      <c r="O17" s="640"/>
      <c r="P17" s="640"/>
      <c r="Q17" s="641"/>
      <c r="R17" s="642">
        <v>196403</v>
      </c>
      <c r="S17" s="643"/>
      <c r="T17" s="643"/>
      <c r="U17" s="643"/>
      <c r="V17" s="643"/>
      <c r="W17" s="643"/>
      <c r="X17" s="643"/>
      <c r="Y17" s="644"/>
      <c r="Z17" s="675">
        <v>0.2</v>
      </c>
      <c r="AA17" s="675"/>
      <c r="AB17" s="675"/>
      <c r="AC17" s="675"/>
      <c r="AD17" s="676">
        <v>196403</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140</v>
      </c>
      <c r="BP17" s="675"/>
      <c r="BQ17" s="675"/>
      <c r="BR17" s="675"/>
      <c r="BS17" s="648" t="s">
        <v>235</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9814347</v>
      </c>
      <c r="CS17" s="643"/>
      <c r="CT17" s="643"/>
      <c r="CU17" s="643"/>
      <c r="CV17" s="643"/>
      <c r="CW17" s="643"/>
      <c r="CX17" s="643"/>
      <c r="CY17" s="644"/>
      <c r="CZ17" s="675">
        <v>8.8000000000000007</v>
      </c>
      <c r="DA17" s="675"/>
      <c r="DB17" s="675"/>
      <c r="DC17" s="675"/>
      <c r="DD17" s="648" t="s">
        <v>130</v>
      </c>
      <c r="DE17" s="643"/>
      <c r="DF17" s="643"/>
      <c r="DG17" s="643"/>
      <c r="DH17" s="643"/>
      <c r="DI17" s="643"/>
      <c r="DJ17" s="643"/>
      <c r="DK17" s="643"/>
      <c r="DL17" s="643"/>
      <c r="DM17" s="643"/>
      <c r="DN17" s="643"/>
      <c r="DO17" s="643"/>
      <c r="DP17" s="644"/>
      <c r="DQ17" s="648">
        <v>9730775</v>
      </c>
      <c r="DR17" s="643"/>
      <c r="DS17" s="643"/>
      <c r="DT17" s="643"/>
      <c r="DU17" s="643"/>
      <c r="DV17" s="643"/>
      <c r="DW17" s="643"/>
      <c r="DX17" s="643"/>
      <c r="DY17" s="643"/>
      <c r="DZ17" s="643"/>
      <c r="EA17" s="643"/>
      <c r="EB17" s="643"/>
      <c r="EC17" s="688"/>
    </row>
    <row r="18" spans="2:133" ht="11.25" customHeight="1" x14ac:dyDescent="0.2">
      <c r="B18" s="639" t="s">
        <v>269</v>
      </c>
      <c r="C18" s="640"/>
      <c r="D18" s="640"/>
      <c r="E18" s="640"/>
      <c r="F18" s="640"/>
      <c r="G18" s="640"/>
      <c r="H18" s="640"/>
      <c r="I18" s="640"/>
      <c r="J18" s="640"/>
      <c r="K18" s="640"/>
      <c r="L18" s="640"/>
      <c r="M18" s="640"/>
      <c r="N18" s="640"/>
      <c r="O18" s="640"/>
      <c r="P18" s="640"/>
      <c r="Q18" s="641"/>
      <c r="R18" s="642">
        <v>212902</v>
      </c>
      <c r="S18" s="643"/>
      <c r="T18" s="643"/>
      <c r="U18" s="643"/>
      <c r="V18" s="643"/>
      <c r="W18" s="643"/>
      <c r="X18" s="643"/>
      <c r="Y18" s="644"/>
      <c r="Z18" s="675">
        <v>0.2</v>
      </c>
      <c r="AA18" s="675"/>
      <c r="AB18" s="675"/>
      <c r="AC18" s="675"/>
      <c r="AD18" s="676">
        <v>212902</v>
      </c>
      <c r="AE18" s="676"/>
      <c r="AF18" s="676"/>
      <c r="AG18" s="676"/>
      <c r="AH18" s="676"/>
      <c r="AI18" s="676"/>
      <c r="AJ18" s="676"/>
      <c r="AK18" s="676"/>
      <c r="AL18" s="645">
        <v>0.5</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140</v>
      </c>
      <c r="BH18" s="643"/>
      <c r="BI18" s="643"/>
      <c r="BJ18" s="643"/>
      <c r="BK18" s="643"/>
      <c r="BL18" s="643"/>
      <c r="BM18" s="643"/>
      <c r="BN18" s="644"/>
      <c r="BO18" s="675" t="s">
        <v>140</v>
      </c>
      <c r="BP18" s="675"/>
      <c r="BQ18" s="675"/>
      <c r="BR18" s="675"/>
      <c r="BS18" s="648" t="s">
        <v>235</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235</v>
      </c>
      <c r="CS18" s="643"/>
      <c r="CT18" s="643"/>
      <c r="CU18" s="643"/>
      <c r="CV18" s="643"/>
      <c r="CW18" s="643"/>
      <c r="CX18" s="643"/>
      <c r="CY18" s="644"/>
      <c r="CZ18" s="675" t="s">
        <v>235</v>
      </c>
      <c r="DA18" s="675"/>
      <c r="DB18" s="675"/>
      <c r="DC18" s="675"/>
      <c r="DD18" s="648" t="s">
        <v>235</v>
      </c>
      <c r="DE18" s="643"/>
      <c r="DF18" s="643"/>
      <c r="DG18" s="643"/>
      <c r="DH18" s="643"/>
      <c r="DI18" s="643"/>
      <c r="DJ18" s="643"/>
      <c r="DK18" s="643"/>
      <c r="DL18" s="643"/>
      <c r="DM18" s="643"/>
      <c r="DN18" s="643"/>
      <c r="DO18" s="643"/>
      <c r="DP18" s="644"/>
      <c r="DQ18" s="648" t="s">
        <v>235</v>
      </c>
      <c r="DR18" s="643"/>
      <c r="DS18" s="643"/>
      <c r="DT18" s="643"/>
      <c r="DU18" s="643"/>
      <c r="DV18" s="643"/>
      <c r="DW18" s="643"/>
      <c r="DX18" s="643"/>
      <c r="DY18" s="643"/>
      <c r="DZ18" s="643"/>
      <c r="EA18" s="643"/>
      <c r="EB18" s="643"/>
      <c r="EC18" s="688"/>
    </row>
    <row r="19" spans="2:133" ht="11.25" customHeight="1" x14ac:dyDescent="0.2">
      <c r="B19" s="639" t="s">
        <v>272</v>
      </c>
      <c r="C19" s="640"/>
      <c r="D19" s="640"/>
      <c r="E19" s="640"/>
      <c r="F19" s="640"/>
      <c r="G19" s="640"/>
      <c r="H19" s="640"/>
      <c r="I19" s="640"/>
      <c r="J19" s="640"/>
      <c r="K19" s="640"/>
      <c r="L19" s="640"/>
      <c r="M19" s="640"/>
      <c r="N19" s="640"/>
      <c r="O19" s="640"/>
      <c r="P19" s="640"/>
      <c r="Q19" s="641"/>
      <c r="R19" s="642">
        <v>170243</v>
      </c>
      <c r="S19" s="643"/>
      <c r="T19" s="643"/>
      <c r="U19" s="643"/>
      <c r="V19" s="643"/>
      <c r="W19" s="643"/>
      <c r="X19" s="643"/>
      <c r="Y19" s="644"/>
      <c r="Z19" s="675">
        <v>0.2</v>
      </c>
      <c r="AA19" s="675"/>
      <c r="AB19" s="675"/>
      <c r="AC19" s="675"/>
      <c r="AD19" s="676">
        <v>170243</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1568617</v>
      </c>
      <c r="BH19" s="643"/>
      <c r="BI19" s="643"/>
      <c r="BJ19" s="643"/>
      <c r="BK19" s="643"/>
      <c r="BL19" s="643"/>
      <c r="BM19" s="643"/>
      <c r="BN19" s="644"/>
      <c r="BO19" s="675">
        <v>5.8</v>
      </c>
      <c r="BP19" s="675"/>
      <c r="BQ19" s="675"/>
      <c r="BR19" s="675"/>
      <c r="BS19" s="648" t="s">
        <v>130</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235</v>
      </c>
      <c r="DA19" s="675"/>
      <c r="DB19" s="675"/>
      <c r="DC19" s="675"/>
      <c r="DD19" s="648" t="s">
        <v>130</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8"/>
    </row>
    <row r="20" spans="2:133" ht="11.25" customHeight="1" x14ac:dyDescent="0.2">
      <c r="B20" s="639" t="s">
        <v>275</v>
      </c>
      <c r="C20" s="640"/>
      <c r="D20" s="640"/>
      <c r="E20" s="640"/>
      <c r="F20" s="640"/>
      <c r="G20" s="640"/>
      <c r="H20" s="640"/>
      <c r="I20" s="640"/>
      <c r="J20" s="640"/>
      <c r="K20" s="640"/>
      <c r="L20" s="640"/>
      <c r="M20" s="640"/>
      <c r="N20" s="640"/>
      <c r="O20" s="640"/>
      <c r="P20" s="640"/>
      <c r="Q20" s="641"/>
      <c r="R20" s="642">
        <v>28871</v>
      </c>
      <c r="S20" s="643"/>
      <c r="T20" s="643"/>
      <c r="U20" s="643"/>
      <c r="V20" s="643"/>
      <c r="W20" s="643"/>
      <c r="X20" s="643"/>
      <c r="Y20" s="644"/>
      <c r="Z20" s="675">
        <v>0</v>
      </c>
      <c r="AA20" s="675"/>
      <c r="AB20" s="675"/>
      <c r="AC20" s="675"/>
      <c r="AD20" s="676">
        <v>28871</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1568617</v>
      </c>
      <c r="BH20" s="643"/>
      <c r="BI20" s="643"/>
      <c r="BJ20" s="643"/>
      <c r="BK20" s="643"/>
      <c r="BL20" s="643"/>
      <c r="BM20" s="643"/>
      <c r="BN20" s="644"/>
      <c r="BO20" s="675">
        <v>5.8</v>
      </c>
      <c r="BP20" s="675"/>
      <c r="BQ20" s="675"/>
      <c r="BR20" s="675"/>
      <c r="BS20" s="648" t="s">
        <v>235</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110918714</v>
      </c>
      <c r="CS20" s="643"/>
      <c r="CT20" s="643"/>
      <c r="CU20" s="643"/>
      <c r="CV20" s="643"/>
      <c r="CW20" s="643"/>
      <c r="CX20" s="643"/>
      <c r="CY20" s="644"/>
      <c r="CZ20" s="675">
        <v>100</v>
      </c>
      <c r="DA20" s="675"/>
      <c r="DB20" s="675"/>
      <c r="DC20" s="675"/>
      <c r="DD20" s="648">
        <v>20621791</v>
      </c>
      <c r="DE20" s="643"/>
      <c r="DF20" s="643"/>
      <c r="DG20" s="643"/>
      <c r="DH20" s="643"/>
      <c r="DI20" s="643"/>
      <c r="DJ20" s="643"/>
      <c r="DK20" s="643"/>
      <c r="DL20" s="643"/>
      <c r="DM20" s="643"/>
      <c r="DN20" s="643"/>
      <c r="DO20" s="643"/>
      <c r="DP20" s="644"/>
      <c r="DQ20" s="648">
        <v>56558061</v>
      </c>
      <c r="DR20" s="643"/>
      <c r="DS20" s="643"/>
      <c r="DT20" s="643"/>
      <c r="DU20" s="643"/>
      <c r="DV20" s="643"/>
      <c r="DW20" s="643"/>
      <c r="DX20" s="643"/>
      <c r="DY20" s="643"/>
      <c r="DZ20" s="643"/>
      <c r="EA20" s="643"/>
      <c r="EB20" s="643"/>
      <c r="EC20" s="688"/>
    </row>
    <row r="21" spans="2:133" ht="11.25" customHeight="1" x14ac:dyDescent="0.2">
      <c r="B21" s="639" t="s">
        <v>278</v>
      </c>
      <c r="C21" s="640"/>
      <c r="D21" s="640"/>
      <c r="E21" s="640"/>
      <c r="F21" s="640"/>
      <c r="G21" s="640"/>
      <c r="H21" s="640"/>
      <c r="I21" s="640"/>
      <c r="J21" s="640"/>
      <c r="K21" s="640"/>
      <c r="L21" s="640"/>
      <c r="M21" s="640"/>
      <c r="N21" s="640"/>
      <c r="O21" s="640"/>
      <c r="P21" s="640"/>
      <c r="Q21" s="641"/>
      <c r="R21" s="642">
        <v>13788</v>
      </c>
      <c r="S21" s="643"/>
      <c r="T21" s="643"/>
      <c r="U21" s="643"/>
      <c r="V21" s="643"/>
      <c r="W21" s="643"/>
      <c r="X21" s="643"/>
      <c r="Y21" s="644"/>
      <c r="Z21" s="675">
        <v>0</v>
      </c>
      <c r="AA21" s="675"/>
      <c r="AB21" s="675"/>
      <c r="AC21" s="675"/>
      <c r="AD21" s="676">
        <v>13788</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42043</v>
      </c>
      <c r="BH21" s="643"/>
      <c r="BI21" s="643"/>
      <c r="BJ21" s="643"/>
      <c r="BK21" s="643"/>
      <c r="BL21" s="643"/>
      <c r="BM21" s="643"/>
      <c r="BN21" s="644"/>
      <c r="BO21" s="675">
        <v>0.2</v>
      </c>
      <c r="BP21" s="675"/>
      <c r="BQ21" s="675"/>
      <c r="BR21" s="675"/>
      <c r="BS21" s="648" t="s">
        <v>140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280</v>
      </c>
      <c r="C22" s="640"/>
      <c r="D22" s="640"/>
      <c r="E22" s="640"/>
      <c r="F22" s="640"/>
      <c r="G22" s="640"/>
      <c r="H22" s="640"/>
      <c r="I22" s="640"/>
      <c r="J22" s="640"/>
      <c r="K22" s="640"/>
      <c r="L22" s="640"/>
      <c r="M22" s="640"/>
      <c r="N22" s="640"/>
      <c r="O22" s="640"/>
      <c r="P22" s="640"/>
      <c r="Q22" s="641"/>
      <c r="R22" s="642">
        <v>15598643</v>
      </c>
      <c r="S22" s="643"/>
      <c r="T22" s="643"/>
      <c r="U22" s="643"/>
      <c r="V22" s="643"/>
      <c r="W22" s="643"/>
      <c r="X22" s="643"/>
      <c r="Y22" s="644"/>
      <c r="Z22" s="675">
        <v>13.9</v>
      </c>
      <c r="AA22" s="675"/>
      <c r="AB22" s="675"/>
      <c r="AC22" s="675"/>
      <c r="AD22" s="676">
        <v>13739586</v>
      </c>
      <c r="AE22" s="676"/>
      <c r="AF22" s="676"/>
      <c r="AG22" s="676"/>
      <c r="AH22" s="676"/>
      <c r="AI22" s="676"/>
      <c r="AJ22" s="676"/>
      <c r="AK22" s="676"/>
      <c r="AL22" s="645">
        <v>30.3</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140</v>
      </c>
      <c r="BP22" s="675"/>
      <c r="BQ22" s="675"/>
      <c r="BR22" s="675"/>
      <c r="BS22" s="648" t="s">
        <v>140</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283</v>
      </c>
      <c r="C23" s="640"/>
      <c r="D23" s="640"/>
      <c r="E23" s="640"/>
      <c r="F23" s="640"/>
      <c r="G23" s="640"/>
      <c r="H23" s="640"/>
      <c r="I23" s="640"/>
      <c r="J23" s="640"/>
      <c r="K23" s="640"/>
      <c r="L23" s="640"/>
      <c r="M23" s="640"/>
      <c r="N23" s="640"/>
      <c r="O23" s="640"/>
      <c r="P23" s="640"/>
      <c r="Q23" s="641"/>
      <c r="R23" s="642">
        <v>13739586</v>
      </c>
      <c r="S23" s="643"/>
      <c r="T23" s="643"/>
      <c r="U23" s="643"/>
      <c r="V23" s="643"/>
      <c r="W23" s="643"/>
      <c r="X23" s="643"/>
      <c r="Y23" s="644"/>
      <c r="Z23" s="675">
        <v>12.2</v>
      </c>
      <c r="AA23" s="675"/>
      <c r="AB23" s="675"/>
      <c r="AC23" s="675"/>
      <c r="AD23" s="676">
        <v>13739586</v>
      </c>
      <c r="AE23" s="676"/>
      <c r="AF23" s="676"/>
      <c r="AG23" s="676"/>
      <c r="AH23" s="676"/>
      <c r="AI23" s="676"/>
      <c r="AJ23" s="676"/>
      <c r="AK23" s="676"/>
      <c r="AL23" s="645">
        <v>30.3</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v>1526574</v>
      </c>
      <c r="BH23" s="643"/>
      <c r="BI23" s="643"/>
      <c r="BJ23" s="643"/>
      <c r="BK23" s="643"/>
      <c r="BL23" s="643"/>
      <c r="BM23" s="643"/>
      <c r="BN23" s="644"/>
      <c r="BO23" s="675">
        <v>5.6</v>
      </c>
      <c r="BP23" s="675"/>
      <c r="BQ23" s="675"/>
      <c r="BR23" s="675"/>
      <c r="BS23" s="648" t="s">
        <v>130</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2">
      <c r="B24" s="639" t="s">
        <v>290</v>
      </c>
      <c r="C24" s="640"/>
      <c r="D24" s="640"/>
      <c r="E24" s="640"/>
      <c r="F24" s="640"/>
      <c r="G24" s="640"/>
      <c r="H24" s="640"/>
      <c r="I24" s="640"/>
      <c r="J24" s="640"/>
      <c r="K24" s="640"/>
      <c r="L24" s="640"/>
      <c r="M24" s="640"/>
      <c r="N24" s="640"/>
      <c r="O24" s="640"/>
      <c r="P24" s="640"/>
      <c r="Q24" s="641"/>
      <c r="R24" s="642">
        <v>1859057</v>
      </c>
      <c r="S24" s="643"/>
      <c r="T24" s="643"/>
      <c r="U24" s="643"/>
      <c r="V24" s="643"/>
      <c r="W24" s="643"/>
      <c r="X24" s="643"/>
      <c r="Y24" s="644"/>
      <c r="Z24" s="675">
        <v>1.7</v>
      </c>
      <c r="AA24" s="675"/>
      <c r="AB24" s="675"/>
      <c r="AC24" s="675"/>
      <c r="AD24" s="676" t="s">
        <v>235</v>
      </c>
      <c r="AE24" s="676"/>
      <c r="AF24" s="676"/>
      <c r="AG24" s="676"/>
      <c r="AH24" s="676"/>
      <c r="AI24" s="676"/>
      <c r="AJ24" s="676"/>
      <c r="AK24" s="676"/>
      <c r="AL24" s="645" t="s">
        <v>235</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235</v>
      </c>
      <c r="BH24" s="643"/>
      <c r="BI24" s="643"/>
      <c r="BJ24" s="643"/>
      <c r="BK24" s="643"/>
      <c r="BL24" s="643"/>
      <c r="BM24" s="643"/>
      <c r="BN24" s="644"/>
      <c r="BO24" s="675" t="s">
        <v>235</v>
      </c>
      <c r="BP24" s="675"/>
      <c r="BQ24" s="675"/>
      <c r="BR24" s="675"/>
      <c r="BS24" s="648" t="s">
        <v>130</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42081298</v>
      </c>
      <c r="CS24" s="698"/>
      <c r="CT24" s="698"/>
      <c r="CU24" s="698"/>
      <c r="CV24" s="698"/>
      <c r="CW24" s="698"/>
      <c r="CX24" s="698"/>
      <c r="CY24" s="741"/>
      <c r="CZ24" s="742">
        <v>37.9</v>
      </c>
      <c r="DA24" s="715"/>
      <c r="DB24" s="715"/>
      <c r="DC24" s="745"/>
      <c r="DD24" s="740">
        <v>29252524</v>
      </c>
      <c r="DE24" s="698"/>
      <c r="DF24" s="698"/>
      <c r="DG24" s="698"/>
      <c r="DH24" s="698"/>
      <c r="DI24" s="698"/>
      <c r="DJ24" s="698"/>
      <c r="DK24" s="741"/>
      <c r="DL24" s="740">
        <v>29100465</v>
      </c>
      <c r="DM24" s="698"/>
      <c r="DN24" s="698"/>
      <c r="DO24" s="698"/>
      <c r="DP24" s="698"/>
      <c r="DQ24" s="698"/>
      <c r="DR24" s="698"/>
      <c r="DS24" s="698"/>
      <c r="DT24" s="698"/>
      <c r="DU24" s="698"/>
      <c r="DV24" s="741"/>
      <c r="DW24" s="742">
        <v>61.1</v>
      </c>
      <c r="DX24" s="715"/>
      <c r="DY24" s="715"/>
      <c r="DZ24" s="715"/>
      <c r="EA24" s="715"/>
      <c r="EB24" s="715"/>
      <c r="EC24" s="743"/>
    </row>
    <row r="25" spans="2:133" ht="11.25" customHeight="1" x14ac:dyDescent="0.2">
      <c r="B25" s="639" t="s">
        <v>293</v>
      </c>
      <c r="C25" s="640"/>
      <c r="D25" s="640"/>
      <c r="E25" s="640"/>
      <c r="F25" s="640"/>
      <c r="G25" s="640"/>
      <c r="H25" s="640"/>
      <c r="I25" s="640"/>
      <c r="J25" s="640"/>
      <c r="K25" s="640"/>
      <c r="L25" s="640"/>
      <c r="M25" s="640"/>
      <c r="N25" s="640"/>
      <c r="O25" s="640"/>
      <c r="P25" s="640"/>
      <c r="Q25" s="641"/>
      <c r="R25" s="642" t="s">
        <v>235</v>
      </c>
      <c r="S25" s="643"/>
      <c r="T25" s="643"/>
      <c r="U25" s="643"/>
      <c r="V25" s="643"/>
      <c r="W25" s="643"/>
      <c r="X25" s="643"/>
      <c r="Y25" s="644"/>
      <c r="Z25" s="675" t="s">
        <v>235</v>
      </c>
      <c r="AA25" s="675"/>
      <c r="AB25" s="675"/>
      <c r="AC25" s="675"/>
      <c r="AD25" s="676" t="s">
        <v>235</v>
      </c>
      <c r="AE25" s="676"/>
      <c r="AF25" s="676"/>
      <c r="AG25" s="676"/>
      <c r="AH25" s="676"/>
      <c r="AI25" s="676"/>
      <c r="AJ25" s="676"/>
      <c r="AK25" s="676"/>
      <c r="AL25" s="645" t="s">
        <v>235</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130</v>
      </c>
      <c r="BH25" s="643"/>
      <c r="BI25" s="643"/>
      <c r="BJ25" s="643"/>
      <c r="BK25" s="643"/>
      <c r="BL25" s="643"/>
      <c r="BM25" s="643"/>
      <c r="BN25" s="644"/>
      <c r="BO25" s="675" t="s">
        <v>235</v>
      </c>
      <c r="BP25" s="675"/>
      <c r="BQ25" s="675"/>
      <c r="BR25" s="675"/>
      <c r="BS25" s="648" t="s">
        <v>235</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14716285</v>
      </c>
      <c r="CS25" s="661"/>
      <c r="CT25" s="661"/>
      <c r="CU25" s="661"/>
      <c r="CV25" s="661"/>
      <c r="CW25" s="661"/>
      <c r="CX25" s="661"/>
      <c r="CY25" s="662"/>
      <c r="CZ25" s="645">
        <v>13.3</v>
      </c>
      <c r="DA25" s="663"/>
      <c r="DB25" s="663"/>
      <c r="DC25" s="664"/>
      <c r="DD25" s="648">
        <v>13937612</v>
      </c>
      <c r="DE25" s="661"/>
      <c r="DF25" s="661"/>
      <c r="DG25" s="661"/>
      <c r="DH25" s="661"/>
      <c r="DI25" s="661"/>
      <c r="DJ25" s="661"/>
      <c r="DK25" s="662"/>
      <c r="DL25" s="648">
        <v>13793578</v>
      </c>
      <c r="DM25" s="661"/>
      <c r="DN25" s="661"/>
      <c r="DO25" s="661"/>
      <c r="DP25" s="661"/>
      <c r="DQ25" s="661"/>
      <c r="DR25" s="661"/>
      <c r="DS25" s="661"/>
      <c r="DT25" s="661"/>
      <c r="DU25" s="661"/>
      <c r="DV25" s="662"/>
      <c r="DW25" s="645">
        <v>29</v>
      </c>
      <c r="DX25" s="663"/>
      <c r="DY25" s="663"/>
      <c r="DZ25" s="663"/>
      <c r="EA25" s="663"/>
      <c r="EB25" s="663"/>
      <c r="EC25" s="681"/>
    </row>
    <row r="26" spans="2:133" ht="11.25" customHeight="1" x14ac:dyDescent="0.2">
      <c r="B26" s="639" t="s">
        <v>296</v>
      </c>
      <c r="C26" s="640"/>
      <c r="D26" s="640"/>
      <c r="E26" s="640"/>
      <c r="F26" s="640"/>
      <c r="G26" s="640"/>
      <c r="H26" s="640"/>
      <c r="I26" s="640"/>
      <c r="J26" s="640"/>
      <c r="K26" s="640"/>
      <c r="L26" s="640"/>
      <c r="M26" s="640"/>
      <c r="N26" s="640"/>
      <c r="O26" s="640"/>
      <c r="P26" s="640"/>
      <c r="Q26" s="641"/>
      <c r="R26" s="642">
        <v>48322224</v>
      </c>
      <c r="S26" s="643"/>
      <c r="T26" s="643"/>
      <c r="U26" s="643"/>
      <c r="V26" s="643"/>
      <c r="W26" s="643"/>
      <c r="X26" s="643"/>
      <c r="Y26" s="644"/>
      <c r="Z26" s="675">
        <v>43.1</v>
      </c>
      <c r="AA26" s="675"/>
      <c r="AB26" s="675"/>
      <c r="AC26" s="675"/>
      <c r="AD26" s="676">
        <v>44936593</v>
      </c>
      <c r="AE26" s="676"/>
      <c r="AF26" s="676"/>
      <c r="AG26" s="676"/>
      <c r="AH26" s="676"/>
      <c r="AI26" s="676"/>
      <c r="AJ26" s="676"/>
      <c r="AK26" s="676"/>
      <c r="AL26" s="645">
        <v>99</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235</v>
      </c>
      <c r="BH26" s="643"/>
      <c r="BI26" s="643"/>
      <c r="BJ26" s="643"/>
      <c r="BK26" s="643"/>
      <c r="BL26" s="643"/>
      <c r="BM26" s="643"/>
      <c r="BN26" s="644"/>
      <c r="BO26" s="675" t="s">
        <v>235</v>
      </c>
      <c r="BP26" s="675"/>
      <c r="BQ26" s="675"/>
      <c r="BR26" s="675"/>
      <c r="BS26" s="648" t="s">
        <v>235</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9616476</v>
      </c>
      <c r="CS26" s="643"/>
      <c r="CT26" s="643"/>
      <c r="CU26" s="643"/>
      <c r="CV26" s="643"/>
      <c r="CW26" s="643"/>
      <c r="CX26" s="643"/>
      <c r="CY26" s="644"/>
      <c r="CZ26" s="645">
        <v>8.6999999999999993</v>
      </c>
      <c r="DA26" s="663"/>
      <c r="DB26" s="663"/>
      <c r="DC26" s="664"/>
      <c r="DD26" s="648">
        <v>9118449</v>
      </c>
      <c r="DE26" s="643"/>
      <c r="DF26" s="643"/>
      <c r="DG26" s="643"/>
      <c r="DH26" s="643"/>
      <c r="DI26" s="643"/>
      <c r="DJ26" s="643"/>
      <c r="DK26" s="644"/>
      <c r="DL26" s="648" t="s">
        <v>235</v>
      </c>
      <c r="DM26" s="643"/>
      <c r="DN26" s="643"/>
      <c r="DO26" s="643"/>
      <c r="DP26" s="643"/>
      <c r="DQ26" s="643"/>
      <c r="DR26" s="643"/>
      <c r="DS26" s="643"/>
      <c r="DT26" s="643"/>
      <c r="DU26" s="643"/>
      <c r="DV26" s="644"/>
      <c r="DW26" s="645" t="s">
        <v>235</v>
      </c>
      <c r="DX26" s="663"/>
      <c r="DY26" s="663"/>
      <c r="DZ26" s="663"/>
      <c r="EA26" s="663"/>
      <c r="EB26" s="663"/>
      <c r="EC26" s="681"/>
    </row>
    <row r="27" spans="2:133" ht="11.25" customHeight="1" x14ac:dyDescent="0.2">
      <c r="B27" s="639" t="s">
        <v>299</v>
      </c>
      <c r="C27" s="640"/>
      <c r="D27" s="640"/>
      <c r="E27" s="640"/>
      <c r="F27" s="640"/>
      <c r="G27" s="640"/>
      <c r="H27" s="640"/>
      <c r="I27" s="640"/>
      <c r="J27" s="640"/>
      <c r="K27" s="640"/>
      <c r="L27" s="640"/>
      <c r="M27" s="640"/>
      <c r="N27" s="640"/>
      <c r="O27" s="640"/>
      <c r="P27" s="640"/>
      <c r="Q27" s="641"/>
      <c r="R27" s="642">
        <v>21099</v>
      </c>
      <c r="S27" s="643"/>
      <c r="T27" s="643"/>
      <c r="U27" s="643"/>
      <c r="V27" s="643"/>
      <c r="W27" s="643"/>
      <c r="X27" s="643"/>
      <c r="Y27" s="644"/>
      <c r="Z27" s="675">
        <v>0</v>
      </c>
      <c r="AA27" s="675"/>
      <c r="AB27" s="675"/>
      <c r="AC27" s="675"/>
      <c r="AD27" s="676">
        <v>21099</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27059746</v>
      </c>
      <c r="BH27" s="643"/>
      <c r="BI27" s="643"/>
      <c r="BJ27" s="643"/>
      <c r="BK27" s="643"/>
      <c r="BL27" s="643"/>
      <c r="BM27" s="643"/>
      <c r="BN27" s="644"/>
      <c r="BO27" s="675">
        <v>100</v>
      </c>
      <c r="BP27" s="675"/>
      <c r="BQ27" s="675"/>
      <c r="BR27" s="675"/>
      <c r="BS27" s="648">
        <v>489113</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17551686</v>
      </c>
      <c r="CS27" s="661"/>
      <c r="CT27" s="661"/>
      <c r="CU27" s="661"/>
      <c r="CV27" s="661"/>
      <c r="CW27" s="661"/>
      <c r="CX27" s="661"/>
      <c r="CY27" s="662"/>
      <c r="CZ27" s="645">
        <v>15.8</v>
      </c>
      <c r="DA27" s="663"/>
      <c r="DB27" s="663"/>
      <c r="DC27" s="664"/>
      <c r="DD27" s="648">
        <v>5585157</v>
      </c>
      <c r="DE27" s="661"/>
      <c r="DF27" s="661"/>
      <c r="DG27" s="661"/>
      <c r="DH27" s="661"/>
      <c r="DI27" s="661"/>
      <c r="DJ27" s="661"/>
      <c r="DK27" s="662"/>
      <c r="DL27" s="648">
        <v>5577132</v>
      </c>
      <c r="DM27" s="661"/>
      <c r="DN27" s="661"/>
      <c r="DO27" s="661"/>
      <c r="DP27" s="661"/>
      <c r="DQ27" s="661"/>
      <c r="DR27" s="661"/>
      <c r="DS27" s="661"/>
      <c r="DT27" s="661"/>
      <c r="DU27" s="661"/>
      <c r="DV27" s="662"/>
      <c r="DW27" s="645">
        <v>11.7</v>
      </c>
      <c r="DX27" s="663"/>
      <c r="DY27" s="663"/>
      <c r="DZ27" s="663"/>
      <c r="EA27" s="663"/>
      <c r="EB27" s="663"/>
      <c r="EC27" s="681"/>
    </row>
    <row r="28" spans="2:133" ht="11.25" customHeight="1" x14ac:dyDescent="0.2">
      <c r="B28" s="639" t="s">
        <v>302</v>
      </c>
      <c r="C28" s="640"/>
      <c r="D28" s="640"/>
      <c r="E28" s="640"/>
      <c r="F28" s="640"/>
      <c r="G28" s="640"/>
      <c r="H28" s="640"/>
      <c r="I28" s="640"/>
      <c r="J28" s="640"/>
      <c r="K28" s="640"/>
      <c r="L28" s="640"/>
      <c r="M28" s="640"/>
      <c r="N28" s="640"/>
      <c r="O28" s="640"/>
      <c r="P28" s="640"/>
      <c r="Q28" s="641"/>
      <c r="R28" s="642">
        <v>494589</v>
      </c>
      <c r="S28" s="643"/>
      <c r="T28" s="643"/>
      <c r="U28" s="643"/>
      <c r="V28" s="643"/>
      <c r="W28" s="643"/>
      <c r="X28" s="643"/>
      <c r="Y28" s="644"/>
      <c r="Z28" s="675">
        <v>0.4</v>
      </c>
      <c r="AA28" s="675"/>
      <c r="AB28" s="675"/>
      <c r="AC28" s="675"/>
      <c r="AD28" s="676" t="s">
        <v>235</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9813327</v>
      </c>
      <c r="CS28" s="643"/>
      <c r="CT28" s="643"/>
      <c r="CU28" s="643"/>
      <c r="CV28" s="643"/>
      <c r="CW28" s="643"/>
      <c r="CX28" s="643"/>
      <c r="CY28" s="644"/>
      <c r="CZ28" s="645">
        <v>8.8000000000000007</v>
      </c>
      <c r="DA28" s="663"/>
      <c r="DB28" s="663"/>
      <c r="DC28" s="664"/>
      <c r="DD28" s="648">
        <v>9729755</v>
      </c>
      <c r="DE28" s="643"/>
      <c r="DF28" s="643"/>
      <c r="DG28" s="643"/>
      <c r="DH28" s="643"/>
      <c r="DI28" s="643"/>
      <c r="DJ28" s="643"/>
      <c r="DK28" s="644"/>
      <c r="DL28" s="648">
        <v>9729755</v>
      </c>
      <c r="DM28" s="643"/>
      <c r="DN28" s="643"/>
      <c r="DO28" s="643"/>
      <c r="DP28" s="643"/>
      <c r="DQ28" s="643"/>
      <c r="DR28" s="643"/>
      <c r="DS28" s="643"/>
      <c r="DT28" s="643"/>
      <c r="DU28" s="643"/>
      <c r="DV28" s="644"/>
      <c r="DW28" s="645">
        <v>20.399999999999999</v>
      </c>
      <c r="DX28" s="663"/>
      <c r="DY28" s="663"/>
      <c r="DZ28" s="663"/>
      <c r="EA28" s="663"/>
      <c r="EB28" s="663"/>
      <c r="EC28" s="681"/>
    </row>
    <row r="29" spans="2:133" ht="11.25" customHeight="1" x14ac:dyDescent="0.2">
      <c r="B29" s="639" t="s">
        <v>304</v>
      </c>
      <c r="C29" s="640"/>
      <c r="D29" s="640"/>
      <c r="E29" s="640"/>
      <c r="F29" s="640"/>
      <c r="G29" s="640"/>
      <c r="H29" s="640"/>
      <c r="I29" s="640"/>
      <c r="J29" s="640"/>
      <c r="K29" s="640"/>
      <c r="L29" s="640"/>
      <c r="M29" s="640"/>
      <c r="N29" s="640"/>
      <c r="O29" s="640"/>
      <c r="P29" s="640"/>
      <c r="Q29" s="641"/>
      <c r="R29" s="642">
        <v>532386</v>
      </c>
      <c r="S29" s="643"/>
      <c r="T29" s="643"/>
      <c r="U29" s="643"/>
      <c r="V29" s="643"/>
      <c r="W29" s="643"/>
      <c r="X29" s="643"/>
      <c r="Y29" s="644"/>
      <c r="Z29" s="675">
        <v>0.5</v>
      </c>
      <c r="AA29" s="675"/>
      <c r="AB29" s="675"/>
      <c r="AC29" s="675"/>
      <c r="AD29" s="676">
        <v>65288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9813210</v>
      </c>
      <c r="CS29" s="661"/>
      <c r="CT29" s="661"/>
      <c r="CU29" s="661"/>
      <c r="CV29" s="661"/>
      <c r="CW29" s="661"/>
      <c r="CX29" s="661"/>
      <c r="CY29" s="662"/>
      <c r="CZ29" s="645">
        <v>8.8000000000000007</v>
      </c>
      <c r="DA29" s="663"/>
      <c r="DB29" s="663"/>
      <c r="DC29" s="664"/>
      <c r="DD29" s="648">
        <v>9729638</v>
      </c>
      <c r="DE29" s="661"/>
      <c r="DF29" s="661"/>
      <c r="DG29" s="661"/>
      <c r="DH29" s="661"/>
      <c r="DI29" s="661"/>
      <c r="DJ29" s="661"/>
      <c r="DK29" s="662"/>
      <c r="DL29" s="648">
        <v>9729638</v>
      </c>
      <c r="DM29" s="661"/>
      <c r="DN29" s="661"/>
      <c r="DO29" s="661"/>
      <c r="DP29" s="661"/>
      <c r="DQ29" s="661"/>
      <c r="DR29" s="661"/>
      <c r="DS29" s="661"/>
      <c r="DT29" s="661"/>
      <c r="DU29" s="661"/>
      <c r="DV29" s="662"/>
      <c r="DW29" s="645">
        <v>20.399999999999999</v>
      </c>
      <c r="DX29" s="663"/>
      <c r="DY29" s="663"/>
      <c r="DZ29" s="663"/>
      <c r="EA29" s="663"/>
      <c r="EB29" s="663"/>
      <c r="EC29" s="681"/>
    </row>
    <row r="30" spans="2:133" ht="11.25" customHeight="1" x14ac:dyDescent="0.2">
      <c r="B30" s="639" t="s">
        <v>307</v>
      </c>
      <c r="C30" s="640"/>
      <c r="D30" s="640"/>
      <c r="E30" s="640"/>
      <c r="F30" s="640"/>
      <c r="G30" s="640"/>
      <c r="H30" s="640"/>
      <c r="I30" s="640"/>
      <c r="J30" s="640"/>
      <c r="K30" s="640"/>
      <c r="L30" s="640"/>
      <c r="M30" s="640"/>
      <c r="N30" s="640"/>
      <c r="O30" s="640"/>
      <c r="P30" s="640"/>
      <c r="Q30" s="641"/>
      <c r="R30" s="642">
        <v>530788</v>
      </c>
      <c r="S30" s="643"/>
      <c r="T30" s="643"/>
      <c r="U30" s="643"/>
      <c r="V30" s="643"/>
      <c r="W30" s="643"/>
      <c r="X30" s="643"/>
      <c r="Y30" s="644"/>
      <c r="Z30" s="675">
        <v>0.5</v>
      </c>
      <c r="AA30" s="675"/>
      <c r="AB30" s="675"/>
      <c r="AC30" s="675"/>
      <c r="AD30" s="676">
        <v>18078</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9322011</v>
      </c>
      <c r="CS30" s="643"/>
      <c r="CT30" s="643"/>
      <c r="CU30" s="643"/>
      <c r="CV30" s="643"/>
      <c r="CW30" s="643"/>
      <c r="CX30" s="643"/>
      <c r="CY30" s="644"/>
      <c r="CZ30" s="645">
        <v>8.4</v>
      </c>
      <c r="DA30" s="663"/>
      <c r="DB30" s="663"/>
      <c r="DC30" s="664"/>
      <c r="DD30" s="648">
        <v>9248553</v>
      </c>
      <c r="DE30" s="643"/>
      <c r="DF30" s="643"/>
      <c r="DG30" s="643"/>
      <c r="DH30" s="643"/>
      <c r="DI30" s="643"/>
      <c r="DJ30" s="643"/>
      <c r="DK30" s="644"/>
      <c r="DL30" s="648">
        <v>9248553</v>
      </c>
      <c r="DM30" s="643"/>
      <c r="DN30" s="643"/>
      <c r="DO30" s="643"/>
      <c r="DP30" s="643"/>
      <c r="DQ30" s="643"/>
      <c r="DR30" s="643"/>
      <c r="DS30" s="643"/>
      <c r="DT30" s="643"/>
      <c r="DU30" s="643"/>
      <c r="DV30" s="644"/>
      <c r="DW30" s="645">
        <v>19.399999999999999</v>
      </c>
      <c r="DX30" s="663"/>
      <c r="DY30" s="663"/>
      <c r="DZ30" s="663"/>
      <c r="EA30" s="663"/>
      <c r="EB30" s="663"/>
      <c r="EC30" s="681"/>
    </row>
    <row r="31" spans="2:133" ht="11.25" customHeight="1" x14ac:dyDescent="0.2">
      <c r="B31" s="639" t="s">
        <v>311</v>
      </c>
      <c r="C31" s="640"/>
      <c r="D31" s="640"/>
      <c r="E31" s="640"/>
      <c r="F31" s="640"/>
      <c r="G31" s="640"/>
      <c r="H31" s="640"/>
      <c r="I31" s="640"/>
      <c r="J31" s="640"/>
      <c r="K31" s="640"/>
      <c r="L31" s="640"/>
      <c r="M31" s="640"/>
      <c r="N31" s="640"/>
      <c r="O31" s="640"/>
      <c r="P31" s="640"/>
      <c r="Q31" s="641"/>
      <c r="R31" s="642">
        <v>35081995</v>
      </c>
      <c r="S31" s="643"/>
      <c r="T31" s="643"/>
      <c r="U31" s="643"/>
      <c r="V31" s="643"/>
      <c r="W31" s="643"/>
      <c r="X31" s="643"/>
      <c r="Y31" s="644"/>
      <c r="Z31" s="675">
        <v>31.3</v>
      </c>
      <c r="AA31" s="675"/>
      <c r="AB31" s="675"/>
      <c r="AC31" s="675"/>
      <c r="AD31" s="676" t="s">
        <v>235</v>
      </c>
      <c r="AE31" s="676"/>
      <c r="AF31" s="676"/>
      <c r="AG31" s="676"/>
      <c r="AH31" s="676"/>
      <c r="AI31" s="676"/>
      <c r="AJ31" s="676"/>
      <c r="AK31" s="676"/>
      <c r="AL31" s="645" t="s">
        <v>130</v>
      </c>
      <c r="AM31" s="646"/>
      <c r="AN31" s="646"/>
      <c r="AO31" s="677"/>
      <c r="AP31" s="717" t="s">
        <v>312</v>
      </c>
      <c r="AQ31" s="718"/>
      <c r="AR31" s="718"/>
      <c r="AS31" s="718"/>
      <c r="AT31" s="723" t="s">
        <v>313</v>
      </c>
      <c r="AU31" s="231"/>
      <c r="AV31" s="231"/>
      <c r="AW31" s="231"/>
      <c r="AX31" s="710" t="s">
        <v>188</v>
      </c>
      <c r="AY31" s="711"/>
      <c r="AZ31" s="711"/>
      <c r="BA31" s="711"/>
      <c r="BB31" s="711"/>
      <c r="BC31" s="711"/>
      <c r="BD31" s="711"/>
      <c r="BE31" s="711"/>
      <c r="BF31" s="712"/>
      <c r="BG31" s="713">
        <v>98.2</v>
      </c>
      <c r="BH31" s="714"/>
      <c r="BI31" s="714"/>
      <c r="BJ31" s="714"/>
      <c r="BK31" s="714"/>
      <c r="BL31" s="714"/>
      <c r="BM31" s="715">
        <v>95.8</v>
      </c>
      <c r="BN31" s="714"/>
      <c r="BO31" s="714"/>
      <c r="BP31" s="714"/>
      <c r="BQ31" s="716"/>
      <c r="BR31" s="713">
        <v>99.1</v>
      </c>
      <c r="BS31" s="714"/>
      <c r="BT31" s="714"/>
      <c r="BU31" s="714"/>
      <c r="BV31" s="714"/>
      <c r="BW31" s="714"/>
      <c r="BX31" s="715">
        <v>96.5</v>
      </c>
      <c r="BY31" s="714"/>
      <c r="BZ31" s="714"/>
      <c r="CA31" s="714"/>
      <c r="CB31" s="716"/>
      <c r="CD31" s="733"/>
      <c r="CE31" s="734"/>
      <c r="CF31" s="689" t="s">
        <v>314</v>
      </c>
      <c r="CG31" s="686"/>
      <c r="CH31" s="686"/>
      <c r="CI31" s="686"/>
      <c r="CJ31" s="686"/>
      <c r="CK31" s="686"/>
      <c r="CL31" s="686"/>
      <c r="CM31" s="686"/>
      <c r="CN31" s="686"/>
      <c r="CO31" s="686"/>
      <c r="CP31" s="686"/>
      <c r="CQ31" s="687"/>
      <c r="CR31" s="642">
        <v>491199</v>
      </c>
      <c r="CS31" s="661"/>
      <c r="CT31" s="661"/>
      <c r="CU31" s="661"/>
      <c r="CV31" s="661"/>
      <c r="CW31" s="661"/>
      <c r="CX31" s="661"/>
      <c r="CY31" s="662"/>
      <c r="CZ31" s="645">
        <v>0.4</v>
      </c>
      <c r="DA31" s="663"/>
      <c r="DB31" s="663"/>
      <c r="DC31" s="664"/>
      <c r="DD31" s="648">
        <v>481085</v>
      </c>
      <c r="DE31" s="661"/>
      <c r="DF31" s="661"/>
      <c r="DG31" s="661"/>
      <c r="DH31" s="661"/>
      <c r="DI31" s="661"/>
      <c r="DJ31" s="661"/>
      <c r="DK31" s="662"/>
      <c r="DL31" s="648">
        <v>481085</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2">
      <c r="B32" s="706" t="s">
        <v>315</v>
      </c>
      <c r="C32" s="707"/>
      <c r="D32" s="707"/>
      <c r="E32" s="707"/>
      <c r="F32" s="707"/>
      <c r="G32" s="707"/>
      <c r="H32" s="707"/>
      <c r="I32" s="707"/>
      <c r="J32" s="707"/>
      <c r="K32" s="707"/>
      <c r="L32" s="707"/>
      <c r="M32" s="707"/>
      <c r="N32" s="707"/>
      <c r="O32" s="707"/>
      <c r="P32" s="707"/>
      <c r="Q32" s="708"/>
      <c r="R32" s="642">
        <v>31933</v>
      </c>
      <c r="S32" s="643"/>
      <c r="T32" s="643"/>
      <c r="U32" s="643"/>
      <c r="V32" s="643"/>
      <c r="W32" s="643"/>
      <c r="X32" s="643"/>
      <c r="Y32" s="644"/>
      <c r="Z32" s="675">
        <v>0</v>
      </c>
      <c r="AA32" s="675"/>
      <c r="AB32" s="675"/>
      <c r="AC32" s="675"/>
      <c r="AD32" s="676">
        <v>31933</v>
      </c>
      <c r="AE32" s="676"/>
      <c r="AF32" s="676"/>
      <c r="AG32" s="676"/>
      <c r="AH32" s="676"/>
      <c r="AI32" s="676"/>
      <c r="AJ32" s="676"/>
      <c r="AK32" s="676"/>
      <c r="AL32" s="645">
        <v>0.1</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99.1</v>
      </c>
      <c r="BH32" s="661"/>
      <c r="BI32" s="661"/>
      <c r="BJ32" s="661"/>
      <c r="BK32" s="661"/>
      <c r="BL32" s="661"/>
      <c r="BM32" s="646">
        <v>97.4</v>
      </c>
      <c r="BN32" s="727"/>
      <c r="BO32" s="727"/>
      <c r="BP32" s="727"/>
      <c r="BQ32" s="685"/>
      <c r="BR32" s="726">
        <v>99.4</v>
      </c>
      <c r="BS32" s="661"/>
      <c r="BT32" s="661"/>
      <c r="BU32" s="661"/>
      <c r="BV32" s="661"/>
      <c r="BW32" s="661"/>
      <c r="BX32" s="646">
        <v>97.4</v>
      </c>
      <c r="BY32" s="727"/>
      <c r="BZ32" s="727"/>
      <c r="CA32" s="727"/>
      <c r="CB32" s="685"/>
      <c r="CD32" s="735"/>
      <c r="CE32" s="736"/>
      <c r="CF32" s="689" t="s">
        <v>318</v>
      </c>
      <c r="CG32" s="686"/>
      <c r="CH32" s="686"/>
      <c r="CI32" s="686"/>
      <c r="CJ32" s="686"/>
      <c r="CK32" s="686"/>
      <c r="CL32" s="686"/>
      <c r="CM32" s="686"/>
      <c r="CN32" s="686"/>
      <c r="CO32" s="686"/>
      <c r="CP32" s="686"/>
      <c r="CQ32" s="687"/>
      <c r="CR32" s="642">
        <v>117</v>
      </c>
      <c r="CS32" s="643"/>
      <c r="CT32" s="643"/>
      <c r="CU32" s="643"/>
      <c r="CV32" s="643"/>
      <c r="CW32" s="643"/>
      <c r="CX32" s="643"/>
      <c r="CY32" s="644"/>
      <c r="CZ32" s="645">
        <v>0</v>
      </c>
      <c r="DA32" s="663"/>
      <c r="DB32" s="663"/>
      <c r="DC32" s="664"/>
      <c r="DD32" s="648">
        <v>117</v>
      </c>
      <c r="DE32" s="643"/>
      <c r="DF32" s="643"/>
      <c r="DG32" s="643"/>
      <c r="DH32" s="643"/>
      <c r="DI32" s="643"/>
      <c r="DJ32" s="643"/>
      <c r="DK32" s="644"/>
      <c r="DL32" s="648">
        <v>117</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2">
      <c r="B33" s="639" t="s">
        <v>319</v>
      </c>
      <c r="C33" s="640"/>
      <c r="D33" s="640"/>
      <c r="E33" s="640"/>
      <c r="F33" s="640"/>
      <c r="G33" s="640"/>
      <c r="H33" s="640"/>
      <c r="I33" s="640"/>
      <c r="J33" s="640"/>
      <c r="K33" s="640"/>
      <c r="L33" s="640"/>
      <c r="M33" s="640"/>
      <c r="N33" s="640"/>
      <c r="O33" s="640"/>
      <c r="P33" s="640"/>
      <c r="Q33" s="641"/>
      <c r="R33" s="642">
        <v>6439197</v>
      </c>
      <c r="S33" s="643"/>
      <c r="T33" s="643"/>
      <c r="U33" s="643"/>
      <c r="V33" s="643"/>
      <c r="W33" s="643"/>
      <c r="X33" s="643"/>
      <c r="Y33" s="644"/>
      <c r="Z33" s="675">
        <v>5.7</v>
      </c>
      <c r="AA33" s="675"/>
      <c r="AB33" s="675"/>
      <c r="AC33" s="675"/>
      <c r="AD33" s="676" t="s">
        <v>235</v>
      </c>
      <c r="AE33" s="676"/>
      <c r="AF33" s="676"/>
      <c r="AG33" s="676"/>
      <c r="AH33" s="676"/>
      <c r="AI33" s="676"/>
      <c r="AJ33" s="676"/>
      <c r="AK33" s="676"/>
      <c r="AL33" s="645" t="s">
        <v>140</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97.1</v>
      </c>
      <c r="BH33" s="627"/>
      <c r="BI33" s="627"/>
      <c r="BJ33" s="627"/>
      <c r="BK33" s="627"/>
      <c r="BL33" s="627"/>
      <c r="BM33" s="669">
        <v>93.9</v>
      </c>
      <c r="BN33" s="627"/>
      <c r="BO33" s="627"/>
      <c r="BP33" s="627"/>
      <c r="BQ33" s="671"/>
      <c r="BR33" s="709">
        <v>98.9</v>
      </c>
      <c r="BS33" s="627"/>
      <c r="BT33" s="627"/>
      <c r="BU33" s="627"/>
      <c r="BV33" s="627"/>
      <c r="BW33" s="627"/>
      <c r="BX33" s="669">
        <v>95.3</v>
      </c>
      <c r="BY33" s="627"/>
      <c r="BZ33" s="627"/>
      <c r="CA33" s="627"/>
      <c r="CB33" s="671"/>
      <c r="CD33" s="689" t="s">
        <v>321</v>
      </c>
      <c r="CE33" s="686"/>
      <c r="CF33" s="686"/>
      <c r="CG33" s="686"/>
      <c r="CH33" s="686"/>
      <c r="CI33" s="686"/>
      <c r="CJ33" s="686"/>
      <c r="CK33" s="686"/>
      <c r="CL33" s="686"/>
      <c r="CM33" s="686"/>
      <c r="CN33" s="686"/>
      <c r="CO33" s="686"/>
      <c r="CP33" s="686"/>
      <c r="CQ33" s="687"/>
      <c r="CR33" s="642">
        <v>48097637</v>
      </c>
      <c r="CS33" s="661"/>
      <c r="CT33" s="661"/>
      <c r="CU33" s="661"/>
      <c r="CV33" s="661"/>
      <c r="CW33" s="661"/>
      <c r="CX33" s="661"/>
      <c r="CY33" s="662"/>
      <c r="CZ33" s="645">
        <v>43.4</v>
      </c>
      <c r="DA33" s="663"/>
      <c r="DB33" s="663"/>
      <c r="DC33" s="664"/>
      <c r="DD33" s="648">
        <v>22577145</v>
      </c>
      <c r="DE33" s="661"/>
      <c r="DF33" s="661"/>
      <c r="DG33" s="661"/>
      <c r="DH33" s="661"/>
      <c r="DI33" s="661"/>
      <c r="DJ33" s="661"/>
      <c r="DK33" s="662"/>
      <c r="DL33" s="648">
        <v>15956709</v>
      </c>
      <c r="DM33" s="661"/>
      <c r="DN33" s="661"/>
      <c r="DO33" s="661"/>
      <c r="DP33" s="661"/>
      <c r="DQ33" s="661"/>
      <c r="DR33" s="661"/>
      <c r="DS33" s="661"/>
      <c r="DT33" s="661"/>
      <c r="DU33" s="661"/>
      <c r="DV33" s="662"/>
      <c r="DW33" s="645">
        <v>33.5</v>
      </c>
      <c r="DX33" s="663"/>
      <c r="DY33" s="663"/>
      <c r="DZ33" s="663"/>
      <c r="EA33" s="663"/>
      <c r="EB33" s="663"/>
      <c r="EC33" s="681"/>
    </row>
    <row r="34" spans="2:133" ht="11.25" customHeight="1" x14ac:dyDescent="0.2">
      <c r="B34" s="639" t="s">
        <v>322</v>
      </c>
      <c r="C34" s="640"/>
      <c r="D34" s="640"/>
      <c r="E34" s="640"/>
      <c r="F34" s="640"/>
      <c r="G34" s="640"/>
      <c r="H34" s="640"/>
      <c r="I34" s="640"/>
      <c r="J34" s="640"/>
      <c r="K34" s="640"/>
      <c r="L34" s="640"/>
      <c r="M34" s="640"/>
      <c r="N34" s="640"/>
      <c r="O34" s="640"/>
      <c r="P34" s="640"/>
      <c r="Q34" s="641"/>
      <c r="R34" s="642">
        <v>235299</v>
      </c>
      <c r="S34" s="643"/>
      <c r="T34" s="643"/>
      <c r="U34" s="643"/>
      <c r="V34" s="643"/>
      <c r="W34" s="643"/>
      <c r="X34" s="643"/>
      <c r="Y34" s="644"/>
      <c r="Z34" s="675">
        <v>0.2</v>
      </c>
      <c r="AA34" s="675"/>
      <c r="AB34" s="675"/>
      <c r="AC34" s="675"/>
      <c r="AD34" s="676">
        <v>71333</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10815417</v>
      </c>
      <c r="CS34" s="643"/>
      <c r="CT34" s="643"/>
      <c r="CU34" s="643"/>
      <c r="CV34" s="643"/>
      <c r="CW34" s="643"/>
      <c r="CX34" s="643"/>
      <c r="CY34" s="644"/>
      <c r="CZ34" s="645">
        <v>9.8000000000000007</v>
      </c>
      <c r="DA34" s="663"/>
      <c r="DB34" s="663"/>
      <c r="DC34" s="664"/>
      <c r="DD34" s="648">
        <v>8385164</v>
      </c>
      <c r="DE34" s="643"/>
      <c r="DF34" s="643"/>
      <c r="DG34" s="643"/>
      <c r="DH34" s="643"/>
      <c r="DI34" s="643"/>
      <c r="DJ34" s="643"/>
      <c r="DK34" s="644"/>
      <c r="DL34" s="648">
        <v>6297075</v>
      </c>
      <c r="DM34" s="643"/>
      <c r="DN34" s="643"/>
      <c r="DO34" s="643"/>
      <c r="DP34" s="643"/>
      <c r="DQ34" s="643"/>
      <c r="DR34" s="643"/>
      <c r="DS34" s="643"/>
      <c r="DT34" s="643"/>
      <c r="DU34" s="643"/>
      <c r="DV34" s="644"/>
      <c r="DW34" s="645">
        <v>13.2</v>
      </c>
      <c r="DX34" s="663"/>
      <c r="DY34" s="663"/>
      <c r="DZ34" s="663"/>
      <c r="EA34" s="663"/>
      <c r="EB34" s="663"/>
      <c r="EC34" s="681"/>
    </row>
    <row r="35" spans="2:133" ht="11.25" customHeight="1" x14ac:dyDescent="0.2">
      <c r="B35" s="639" t="s">
        <v>324</v>
      </c>
      <c r="C35" s="640"/>
      <c r="D35" s="640"/>
      <c r="E35" s="640"/>
      <c r="F35" s="640"/>
      <c r="G35" s="640"/>
      <c r="H35" s="640"/>
      <c r="I35" s="640"/>
      <c r="J35" s="640"/>
      <c r="K35" s="640"/>
      <c r="L35" s="640"/>
      <c r="M35" s="640"/>
      <c r="N35" s="640"/>
      <c r="O35" s="640"/>
      <c r="P35" s="640"/>
      <c r="Q35" s="641"/>
      <c r="R35" s="642">
        <v>477827</v>
      </c>
      <c r="S35" s="643"/>
      <c r="T35" s="643"/>
      <c r="U35" s="643"/>
      <c r="V35" s="643"/>
      <c r="W35" s="643"/>
      <c r="X35" s="643"/>
      <c r="Y35" s="644"/>
      <c r="Z35" s="675">
        <v>0.4</v>
      </c>
      <c r="AA35" s="675"/>
      <c r="AB35" s="675"/>
      <c r="AC35" s="675"/>
      <c r="AD35" s="676" t="s">
        <v>140</v>
      </c>
      <c r="AE35" s="676"/>
      <c r="AF35" s="676"/>
      <c r="AG35" s="676"/>
      <c r="AH35" s="676"/>
      <c r="AI35" s="676"/>
      <c r="AJ35" s="676"/>
      <c r="AK35" s="676"/>
      <c r="AL35" s="645" t="s">
        <v>235</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612555</v>
      </c>
      <c r="CS35" s="661"/>
      <c r="CT35" s="661"/>
      <c r="CU35" s="661"/>
      <c r="CV35" s="661"/>
      <c r="CW35" s="661"/>
      <c r="CX35" s="661"/>
      <c r="CY35" s="662"/>
      <c r="CZ35" s="645">
        <v>0.6</v>
      </c>
      <c r="DA35" s="663"/>
      <c r="DB35" s="663"/>
      <c r="DC35" s="664"/>
      <c r="DD35" s="648">
        <v>524476</v>
      </c>
      <c r="DE35" s="661"/>
      <c r="DF35" s="661"/>
      <c r="DG35" s="661"/>
      <c r="DH35" s="661"/>
      <c r="DI35" s="661"/>
      <c r="DJ35" s="661"/>
      <c r="DK35" s="662"/>
      <c r="DL35" s="648">
        <v>521136</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x14ac:dyDescent="0.2">
      <c r="B36" s="639" t="s">
        <v>328</v>
      </c>
      <c r="C36" s="640"/>
      <c r="D36" s="640"/>
      <c r="E36" s="640"/>
      <c r="F36" s="640"/>
      <c r="G36" s="640"/>
      <c r="H36" s="640"/>
      <c r="I36" s="640"/>
      <c r="J36" s="640"/>
      <c r="K36" s="640"/>
      <c r="L36" s="640"/>
      <c r="M36" s="640"/>
      <c r="N36" s="640"/>
      <c r="O36" s="640"/>
      <c r="P36" s="640"/>
      <c r="Q36" s="641"/>
      <c r="R36" s="642">
        <v>4792273</v>
      </c>
      <c r="S36" s="643"/>
      <c r="T36" s="643"/>
      <c r="U36" s="643"/>
      <c r="V36" s="643"/>
      <c r="W36" s="643"/>
      <c r="X36" s="643"/>
      <c r="Y36" s="644"/>
      <c r="Z36" s="675">
        <v>4.3</v>
      </c>
      <c r="AA36" s="675"/>
      <c r="AB36" s="675"/>
      <c r="AC36" s="675"/>
      <c r="AD36" s="676" t="s">
        <v>235</v>
      </c>
      <c r="AE36" s="676"/>
      <c r="AF36" s="676"/>
      <c r="AG36" s="676"/>
      <c r="AH36" s="676"/>
      <c r="AI36" s="676"/>
      <c r="AJ36" s="676"/>
      <c r="AK36" s="676"/>
      <c r="AL36" s="645" t="s">
        <v>235</v>
      </c>
      <c r="AM36" s="646"/>
      <c r="AN36" s="646"/>
      <c r="AO36" s="677"/>
      <c r="AP36" s="235"/>
      <c r="AQ36" s="694" t="s">
        <v>329</v>
      </c>
      <c r="AR36" s="695"/>
      <c r="AS36" s="695"/>
      <c r="AT36" s="695"/>
      <c r="AU36" s="695"/>
      <c r="AV36" s="695"/>
      <c r="AW36" s="695"/>
      <c r="AX36" s="695"/>
      <c r="AY36" s="696"/>
      <c r="AZ36" s="697">
        <v>9725680</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130856</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28141624</v>
      </c>
      <c r="CS36" s="643"/>
      <c r="CT36" s="643"/>
      <c r="CU36" s="643"/>
      <c r="CV36" s="643"/>
      <c r="CW36" s="643"/>
      <c r="CX36" s="643"/>
      <c r="CY36" s="644"/>
      <c r="CZ36" s="645">
        <v>25.4</v>
      </c>
      <c r="DA36" s="663"/>
      <c r="DB36" s="663"/>
      <c r="DC36" s="664"/>
      <c r="DD36" s="648">
        <v>7297555</v>
      </c>
      <c r="DE36" s="643"/>
      <c r="DF36" s="643"/>
      <c r="DG36" s="643"/>
      <c r="DH36" s="643"/>
      <c r="DI36" s="643"/>
      <c r="DJ36" s="643"/>
      <c r="DK36" s="644"/>
      <c r="DL36" s="648">
        <v>3583581</v>
      </c>
      <c r="DM36" s="643"/>
      <c r="DN36" s="643"/>
      <c r="DO36" s="643"/>
      <c r="DP36" s="643"/>
      <c r="DQ36" s="643"/>
      <c r="DR36" s="643"/>
      <c r="DS36" s="643"/>
      <c r="DT36" s="643"/>
      <c r="DU36" s="643"/>
      <c r="DV36" s="644"/>
      <c r="DW36" s="645">
        <v>7.5</v>
      </c>
      <c r="DX36" s="663"/>
      <c r="DY36" s="663"/>
      <c r="DZ36" s="663"/>
      <c r="EA36" s="663"/>
      <c r="EB36" s="663"/>
      <c r="EC36" s="681"/>
    </row>
    <row r="37" spans="2:133" ht="11.25" customHeight="1" x14ac:dyDescent="0.2">
      <c r="B37" s="639" t="s">
        <v>332</v>
      </c>
      <c r="C37" s="640"/>
      <c r="D37" s="640"/>
      <c r="E37" s="640"/>
      <c r="F37" s="640"/>
      <c r="G37" s="640"/>
      <c r="H37" s="640"/>
      <c r="I37" s="640"/>
      <c r="J37" s="640"/>
      <c r="K37" s="640"/>
      <c r="L37" s="640"/>
      <c r="M37" s="640"/>
      <c r="N37" s="640"/>
      <c r="O37" s="640"/>
      <c r="P37" s="640"/>
      <c r="Q37" s="641"/>
      <c r="R37" s="642">
        <v>994564</v>
      </c>
      <c r="S37" s="643"/>
      <c r="T37" s="643"/>
      <c r="U37" s="643"/>
      <c r="V37" s="643"/>
      <c r="W37" s="643"/>
      <c r="X37" s="643"/>
      <c r="Y37" s="644"/>
      <c r="Z37" s="675">
        <v>0.9</v>
      </c>
      <c r="AA37" s="675"/>
      <c r="AB37" s="675"/>
      <c r="AC37" s="675"/>
      <c r="AD37" s="676" t="s">
        <v>235</v>
      </c>
      <c r="AE37" s="676"/>
      <c r="AF37" s="676"/>
      <c r="AG37" s="676"/>
      <c r="AH37" s="676"/>
      <c r="AI37" s="676"/>
      <c r="AJ37" s="676"/>
      <c r="AK37" s="676"/>
      <c r="AL37" s="645" t="s">
        <v>235</v>
      </c>
      <c r="AM37" s="646"/>
      <c r="AN37" s="646"/>
      <c r="AO37" s="677"/>
      <c r="AQ37" s="682" t="s">
        <v>333</v>
      </c>
      <c r="AR37" s="683"/>
      <c r="AS37" s="683"/>
      <c r="AT37" s="683"/>
      <c r="AU37" s="683"/>
      <c r="AV37" s="683"/>
      <c r="AW37" s="683"/>
      <c r="AX37" s="683"/>
      <c r="AY37" s="684"/>
      <c r="AZ37" s="642">
        <v>2386911</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-119448</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9561</v>
      </c>
      <c r="CS37" s="661"/>
      <c r="CT37" s="661"/>
      <c r="CU37" s="661"/>
      <c r="CV37" s="661"/>
      <c r="CW37" s="661"/>
      <c r="CX37" s="661"/>
      <c r="CY37" s="662"/>
      <c r="CZ37" s="645">
        <v>0</v>
      </c>
      <c r="DA37" s="663"/>
      <c r="DB37" s="663"/>
      <c r="DC37" s="664"/>
      <c r="DD37" s="648">
        <v>9561</v>
      </c>
      <c r="DE37" s="661"/>
      <c r="DF37" s="661"/>
      <c r="DG37" s="661"/>
      <c r="DH37" s="661"/>
      <c r="DI37" s="661"/>
      <c r="DJ37" s="661"/>
      <c r="DK37" s="662"/>
      <c r="DL37" s="648">
        <v>9561</v>
      </c>
      <c r="DM37" s="661"/>
      <c r="DN37" s="661"/>
      <c r="DO37" s="661"/>
      <c r="DP37" s="661"/>
      <c r="DQ37" s="661"/>
      <c r="DR37" s="661"/>
      <c r="DS37" s="661"/>
      <c r="DT37" s="661"/>
      <c r="DU37" s="661"/>
      <c r="DV37" s="662"/>
      <c r="DW37" s="645">
        <v>0</v>
      </c>
      <c r="DX37" s="663"/>
      <c r="DY37" s="663"/>
      <c r="DZ37" s="663"/>
      <c r="EA37" s="663"/>
      <c r="EB37" s="663"/>
      <c r="EC37" s="681"/>
    </row>
    <row r="38" spans="2:133" ht="11.25" customHeight="1" x14ac:dyDescent="0.2">
      <c r="B38" s="639" t="s">
        <v>336</v>
      </c>
      <c r="C38" s="640"/>
      <c r="D38" s="640"/>
      <c r="E38" s="640"/>
      <c r="F38" s="640"/>
      <c r="G38" s="640"/>
      <c r="H38" s="640"/>
      <c r="I38" s="640"/>
      <c r="J38" s="640"/>
      <c r="K38" s="640"/>
      <c r="L38" s="640"/>
      <c r="M38" s="640"/>
      <c r="N38" s="640"/>
      <c r="O38" s="640"/>
      <c r="P38" s="640"/>
      <c r="Q38" s="641"/>
      <c r="R38" s="642">
        <v>1850550</v>
      </c>
      <c r="S38" s="643"/>
      <c r="T38" s="643"/>
      <c r="U38" s="643"/>
      <c r="V38" s="643"/>
      <c r="W38" s="643"/>
      <c r="X38" s="643"/>
      <c r="Y38" s="644"/>
      <c r="Z38" s="675">
        <v>1.6</v>
      </c>
      <c r="AA38" s="675"/>
      <c r="AB38" s="675"/>
      <c r="AC38" s="675"/>
      <c r="AD38" s="676">
        <v>261803</v>
      </c>
      <c r="AE38" s="676"/>
      <c r="AF38" s="676"/>
      <c r="AG38" s="676"/>
      <c r="AH38" s="676"/>
      <c r="AI38" s="676"/>
      <c r="AJ38" s="676"/>
      <c r="AK38" s="676"/>
      <c r="AL38" s="645">
        <v>0.6</v>
      </c>
      <c r="AM38" s="646"/>
      <c r="AN38" s="646"/>
      <c r="AO38" s="677"/>
      <c r="AQ38" s="682" t="s">
        <v>337</v>
      </c>
      <c r="AR38" s="683"/>
      <c r="AS38" s="683"/>
      <c r="AT38" s="683"/>
      <c r="AU38" s="683"/>
      <c r="AV38" s="683"/>
      <c r="AW38" s="683"/>
      <c r="AX38" s="683"/>
      <c r="AY38" s="684"/>
      <c r="AZ38" s="642">
        <v>250541</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23414</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7199963</v>
      </c>
      <c r="CS38" s="643"/>
      <c r="CT38" s="643"/>
      <c r="CU38" s="643"/>
      <c r="CV38" s="643"/>
      <c r="CW38" s="643"/>
      <c r="CX38" s="643"/>
      <c r="CY38" s="644"/>
      <c r="CZ38" s="645">
        <v>6.5</v>
      </c>
      <c r="DA38" s="663"/>
      <c r="DB38" s="663"/>
      <c r="DC38" s="664"/>
      <c r="DD38" s="648">
        <v>5864848</v>
      </c>
      <c r="DE38" s="643"/>
      <c r="DF38" s="643"/>
      <c r="DG38" s="643"/>
      <c r="DH38" s="643"/>
      <c r="DI38" s="643"/>
      <c r="DJ38" s="643"/>
      <c r="DK38" s="644"/>
      <c r="DL38" s="648">
        <v>5554917</v>
      </c>
      <c r="DM38" s="643"/>
      <c r="DN38" s="643"/>
      <c r="DO38" s="643"/>
      <c r="DP38" s="643"/>
      <c r="DQ38" s="643"/>
      <c r="DR38" s="643"/>
      <c r="DS38" s="643"/>
      <c r="DT38" s="643"/>
      <c r="DU38" s="643"/>
      <c r="DV38" s="644"/>
      <c r="DW38" s="645">
        <v>11.7</v>
      </c>
      <c r="DX38" s="663"/>
      <c r="DY38" s="663"/>
      <c r="DZ38" s="663"/>
      <c r="EA38" s="663"/>
      <c r="EB38" s="663"/>
      <c r="EC38" s="681"/>
    </row>
    <row r="39" spans="2:133" ht="11.25" customHeight="1" x14ac:dyDescent="0.2">
      <c r="B39" s="639" t="s">
        <v>340</v>
      </c>
      <c r="C39" s="640"/>
      <c r="D39" s="640"/>
      <c r="E39" s="640"/>
      <c r="F39" s="640"/>
      <c r="G39" s="640"/>
      <c r="H39" s="640"/>
      <c r="I39" s="640"/>
      <c r="J39" s="640"/>
      <c r="K39" s="640"/>
      <c r="L39" s="640"/>
      <c r="M39" s="640"/>
      <c r="N39" s="640"/>
      <c r="O39" s="640"/>
      <c r="P39" s="640"/>
      <c r="Q39" s="641"/>
      <c r="R39" s="642">
        <v>12429778</v>
      </c>
      <c r="S39" s="643"/>
      <c r="T39" s="643"/>
      <c r="U39" s="643"/>
      <c r="V39" s="643"/>
      <c r="W39" s="643"/>
      <c r="X39" s="643"/>
      <c r="Y39" s="644"/>
      <c r="Z39" s="675">
        <v>11.1</v>
      </c>
      <c r="AA39" s="675"/>
      <c r="AB39" s="675"/>
      <c r="AC39" s="675"/>
      <c r="AD39" s="676" t="s">
        <v>130</v>
      </c>
      <c r="AE39" s="676"/>
      <c r="AF39" s="676"/>
      <c r="AG39" s="676"/>
      <c r="AH39" s="676"/>
      <c r="AI39" s="676"/>
      <c r="AJ39" s="676"/>
      <c r="AK39" s="676"/>
      <c r="AL39" s="645" t="s">
        <v>235</v>
      </c>
      <c r="AM39" s="646"/>
      <c r="AN39" s="646"/>
      <c r="AO39" s="677"/>
      <c r="AQ39" s="682" t="s">
        <v>341</v>
      </c>
      <c r="AR39" s="683"/>
      <c r="AS39" s="683"/>
      <c r="AT39" s="683"/>
      <c r="AU39" s="683"/>
      <c r="AV39" s="683"/>
      <c r="AW39" s="683"/>
      <c r="AX39" s="683"/>
      <c r="AY39" s="684"/>
      <c r="AZ39" s="642">
        <v>75645</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34983</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467063</v>
      </c>
      <c r="CS39" s="661"/>
      <c r="CT39" s="661"/>
      <c r="CU39" s="661"/>
      <c r="CV39" s="661"/>
      <c r="CW39" s="661"/>
      <c r="CX39" s="661"/>
      <c r="CY39" s="662"/>
      <c r="CZ39" s="645">
        <v>0.4</v>
      </c>
      <c r="DA39" s="663"/>
      <c r="DB39" s="663"/>
      <c r="DC39" s="664"/>
      <c r="DD39" s="648">
        <v>464744</v>
      </c>
      <c r="DE39" s="661"/>
      <c r="DF39" s="661"/>
      <c r="DG39" s="661"/>
      <c r="DH39" s="661"/>
      <c r="DI39" s="661"/>
      <c r="DJ39" s="661"/>
      <c r="DK39" s="662"/>
      <c r="DL39" s="648" t="s">
        <v>235</v>
      </c>
      <c r="DM39" s="661"/>
      <c r="DN39" s="661"/>
      <c r="DO39" s="661"/>
      <c r="DP39" s="661"/>
      <c r="DQ39" s="661"/>
      <c r="DR39" s="661"/>
      <c r="DS39" s="661"/>
      <c r="DT39" s="661"/>
      <c r="DU39" s="661"/>
      <c r="DV39" s="662"/>
      <c r="DW39" s="645" t="s">
        <v>130</v>
      </c>
      <c r="DX39" s="663"/>
      <c r="DY39" s="663"/>
      <c r="DZ39" s="663"/>
      <c r="EA39" s="663"/>
      <c r="EB39" s="663"/>
      <c r="EC39" s="681"/>
    </row>
    <row r="40" spans="2:133" ht="11.25" customHeight="1" x14ac:dyDescent="0.2">
      <c r="B40" s="639" t="s">
        <v>344</v>
      </c>
      <c r="C40" s="640"/>
      <c r="D40" s="640"/>
      <c r="E40" s="640"/>
      <c r="F40" s="640"/>
      <c r="G40" s="640"/>
      <c r="H40" s="640"/>
      <c r="I40" s="640"/>
      <c r="J40" s="640"/>
      <c r="K40" s="640"/>
      <c r="L40" s="640"/>
      <c r="M40" s="640"/>
      <c r="N40" s="640"/>
      <c r="O40" s="640"/>
      <c r="P40" s="640"/>
      <c r="Q40" s="641"/>
      <c r="R40" s="642" t="s">
        <v>235</v>
      </c>
      <c r="S40" s="643"/>
      <c r="T40" s="643"/>
      <c r="U40" s="643"/>
      <c r="V40" s="643"/>
      <c r="W40" s="643"/>
      <c r="X40" s="643"/>
      <c r="Y40" s="644"/>
      <c r="Z40" s="675" t="s">
        <v>235</v>
      </c>
      <c r="AA40" s="675"/>
      <c r="AB40" s="675"/>
      <c r="AC40" s="675"/>
      <c r="AD40" s="676" t="s">
        <v>235</v>
      </c>
      <c r="AE40" s="676"/>
      <c r="AF40" s="676"/>
      <c r="AG40" s="676"/>
      <c r="AH40" s="676"/>
      <c r="AI40" s="676"/>
      <c r="AJ40" s="676"/>
      <c r="AK40" s="676"/>
      <c r="AL40" s="645" t="s">
        <v>130</v>
      </c>
      <c r="AM40" s="646"/>
      <c r="AN40" s="646"/>
      <c r="AO40" s="677"/>
      <c r="AQ40" s="682" t="s">
        <v>345</v>
      </c>
      <c r="AR40" s="683"/>
      <c r="AS40" s="683"/>
      <c r="AT40" s="683"/>
      <c r="AU40" s="683"/>
      <c r="AV40" s="683"/>
      <c r="AW40" s="683"/>
      <c r="AX40" s="683"/>
      <c r="AY40" s="684"/>
      <c r="AZ40" s="642">
        <v>6340</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100</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861015</v>
      </c>
      <c r="CS40" s="643"/>
      <c r="CT40" s="643"/>
      <c r="CU40" s="643"/>
      <c r="CV40" s="643"/>
      <c r="CW40" s="643"/>
      <c r="CX40" s="643"/>
      <c r="CY40" s="644"/>
      <c r="CZ40" s="645">
        <v>0.8</v>
      </c>
      <c r="DA40" s="663"/>
      <c r="DB40" s="663"/>
      <c r="DC40" s="664"/>
      <c r="DD40" s="648">
        <v>40358</v>
      </c>
      <c r="DE40" s="643"/>
      <c r="DF40" s="643"/>
      <c r="DG40" s="643"/>
      <c r="DH40" s="643"/>
      <c r="DI40" s="643"/>
      <c r="DJ40" s="643"/>
      <c r="DK40" s="644"/>
      <c r="DL40" s="648" t="s">
        <v>235</v>
      </c>
      <c r="DM40" s="643"/>
      <c r="DN40" s="643"/>
      <c r="DO40" s="643"/>
      <c r="DP40" s="643"/>
      <c r="DQ40" s="643"/>
      <c r="DR40" s="643"/>
      <c r="DS40" s="643"/>
      <c r="DT40" s="643"/>
      <c r="DU40" s="643"/>
      <c r="DV40" s="644"/>
      <c r="DW40" s="645" t="s">
        <v>235</v>
      </c>
      <c r="DX40" s="663"/>
      <c r="DY40" s="663"/>
      <c r="DZ40" s="663"/>
      <c r="EA40" s="663"/>
      <c r="EB40" s="663"/>
      <c r="EC40" s="681"/>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140</v>
      </c>
      <c r="AA41" s="675"/>
      <c r="AB41" s="675"/>
      <c r="AC41" s="675"/>
      <c r="AD41" s="676" t="s">
        <v>130</v>
      </c>
      <c r="AE41" s="676"/>
      <c r="AF41" s="676"/>
      <c r="AG41" s="676"/>
      <c r="AH41" s="676"/>
      <c r="AI41" s="676"/>
      <c r="AJ41" s="676"/>
      <c r="AK41" s="676"/>
      <c r="AL41" s="645" t="s">
        <v>235</v>
      </c>
      <c r="AM41" s="646"/>
      <c r="AN41" s="646"/>
      <c r="AO41" s="677"/>
      <c r="AQ41" s="682" t="s">
        <v>350</v>
      </c>
      <c r="AR41" s="683"/>
      <c r="AS41" s="683"/>
      <c r="AT41" s="683"/>
      <c r="AU41" s="683"/>
      <c r="AV41" s="683"/>
      <c r="AW41" s="683"/>
      <c r="AX41" s="683"/>
      <c r="AY41" s="684"/>
      <c r="AZ41" s="642">
        <v>1427845</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140</v>
      </c>
      <c r="CS41" s="661"/>
      <c r="CT41" s="661"/>
      <c r="CU41" s="661"/>
      <c r="CV41" s="661"/>
      <c r="CW41" s="661"/>
      <c r="CX41" s="661"/>
      <c r="CY41" s="662"/>
      <c r="CZ41" s="645" t="s">
        <v>235</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v>2223165</v>
      </c>
      <c r="S42" s="643"/>
      <c r="T42" s="643"/>
      <c r="U42" s="643"/>
      <c r="V42" s="643"/>
      <c r="W42" s="643"/>
      <c r="X42" s="643"/>
      <c r="Y42" s="644"/>
      <c r="Z42" s="675">
        <v>2</v>
      </c>
      <c r="AA42" s="675"/>
      <c r="AB42" s="675"/>
      <c r="AC42" s="675"/>
      <c r="AD42" s="676" t="s">
        <v>140</v>
      </c>
      <c r="AE42" s="676"/>
      <c r="AF42" s="676"/>
      <c r="AG42" s="676"/>
      <c r="AH42" s="676"/>
      <c r="AI42" s="676"/>
      <c r="AJ42" s="676"/>
      <c r="AK42" s="676"/>
      <c r="AL42" s="645" t="s">
        <v>235</v>
      </c>
      <c r="AM42" s="646"/>
      <c r="AN42" s="646"/>
      <c r="AO42" s="677"/>
      <c r="AQ42" s="678" t="s">
        <v>354</v>
      </c>
      <c r="AR42" s="679"/>
      <c r="AS42" s="679"/>
      <c r="AT42" s="679"/>
      <c r="AU42" s="679"/>
      <c r="AV42" s="679"/>
      <c r="AW42" s="679"/>
      <c r="AX42" s="679"/>
      <c r="AY42" s="680"/>
      <c r="AZ42" s="626">
        <v>5578398</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407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20739779</v>
      </c>
      <c r="CS42" s="643"/>
      <c r="CT42" s="643"/>
      <c r="CU42" s="643"/>
      <c r="CV42" s="643"/>
      <c r="CW42" s="643"/>
      <c r="CX42" s="643"/>
      <c r="CY42" s="644"/>
      <c r="CZ42" s="645">
        <v>18.7</v>
      </c>
      <c r="DA42" s="646"/>
      <c r="DB42" s="646"/>
      <c r="DC42" s="647"/>
      <c r="DD42" s="648">
        <v>4728392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357</v>
      </c>
      <c r="C43" s="624"/>
      <c r="D43" s="624"/>
      <c r="E43" s="624"/>
      <c r="F43" s="624"/>
      <c r="G43" s="624"/>
      <c r="H43" s="624"/>
      <c r="I43" s="624"/>
      <c r="J43" s="624"/>
      <c r="K43" s="624"/>
      <c r="L43" s="624"/>
      <c r="M43" s="624"/>
      <c r="N43" s="624"/>
      <c r="O43" s="624"/>
      <c r="P43" s="624"/>
      <c r="Q43" s="625"/>
      <c r="R43" s="626">
        <v>112234502</v>
      </c>
      <c r="S43" s="665"/>
      <c r="T43" s="665"/>
      <c r="U43" s="665"/>
      <c r="V43" s="665"/>
      <c r="W43" s="665"/>
      <c r="X43" s="665"/>
      <c r="Y43" s="666"/>
      <c r="Z43" s="667">
        <v>100</v>
      </c>
      <c r="AA43" s="667"/>
      <c r="AB43" s="667"/>
      <c r="AC43" s="667"/>
      <c r="AD43" s="668">
        <v>45406127</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531456</v>
      </c>
      <c r="CS43" s="661"/>
      <c r="CT43" s="661"/>
      <c r="CU43" s="661"/>
      <c r="CV43" s="661"/>
      <c r="CW43" s="661"/>
      <c r="CX43" s="661"/>
      <c r="CY43" s="662"/>
      <c r="CZ43" s="645">
        <v>0.5</v>
      </c>
      <c r="DA43" s="663"/>
      <c r="DB43" s="663"/>
      <c r="DC43" s="664"/>
      <c r="DD43" s="648">
        <v>531456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20621791</v>
      </c>
      <c r="CS44" s="643"/>
      <c r="CT44" s="643"/>
      <c r="CU44" s="643"/>
      <c r="CV44" s="643"/>
      <c r="CW44" s="643"/>
      <c r="CX44" s="643"/>
      <c r="CY44" s="644"/>
      <c r="CZ44" s="645">
        <v>18.600000000000001</v>
      </c>
      <c r="DA44" s="646"/>
      <c r="DB44" s="646"/>
      <c r="DC44" s="647"/>
      <c r="DD44" s="648">
        <v>4691708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6647027</v>
      </c>
      <c r="CS45" s="661"/>
      <c r="CT45" s="661"/>
      <c r="CU45" s="661"/>
      <c r="CV45" s="661"/>
      <c r="CW45" s="661"/>
      <c r="CX45" s="661"/>
      <c r="CY45" s="662"/>
      <c r="CZ45" s="645">
        <v>6</v>
      </c>
      <c r="DA45" s="663"/>
      <c r="DB45" s="663"/>
      <c r="DC45" s="664"/>
      <c r="DD45" s="648">
        <v>320233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13725366</v>
      </c>
      <c r="CS46" s="643"/>
      <c r="CT46" s="643"/>
      <c r="CU46" s="643"/>
      <c r="CV46" s="643"/>
      <c r="CW46" s="643"/>
      <c r="CX46" s="643"/>
      <c r="CY46" s="644"/>
      <c r="CZ46" s="645">
        <v>12.4</v>
      </c>
      <c r="DA46" s="646"/>
      <c r="DB46" s="646"/>
      <c r="DC46" s="647"/>
      <c r="DD46" s="648">
        <v>4301717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117988</v>
      </c>
      <c r="CS47" s="661"/>
      <c r="CT47" s="661"/>
      <c r="CU47" s="661"/>
      <c r="CV47" s="661"/>
      <c r="CW47" s="661"/>
      <c r="CX47" s="661"/>
      <c r="CY47" s="662"/>
      <c r="CZ47" s="645">
        <v>0.1</v>
      </c>
      <c r="DA47" s="663"/>
      <c r="DB47" s="663"/>
      <c r="DC47" s="664"/>
      <c r="DD47" s="648">
        <v>36684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235</v>
      </c>
      <c r="CS48" s="643"/>
      <c r="CT48" s="643"/>
      <c r="CU48" s="643"/>
      <c r="CV48" s="643"/>
      <c r="CW48" s="643"/>
      <c r="CX48" s="643"/>
      <c r="CY48" s="644"/>
      <c r="CZ48" s="645" t="s">
        <v>235</v>
      </c>
      <c r="DA48" s="646"/>
      <c r="DB48" s="646"/>
      <c r="DC48" s="647"/>
      <c r="DD48" s="648" t="s">
        <v>235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110918714</v>
      </c>
      <c r="CS49" s="627"/>
      <c r="CT49" s="627"/>
      <c r="CU49" s="627"/>
      <c r="CV49" s="627"/>
      <c r="CW49" s="627"/>
      <c r="CX49" s="627"/>
      <c r="CY49" s="628"/>
      <c r="CZ49" s="629">
        <v>100</v>
      </c>
      <c r="DA49" s="630"/>
      <c r="DB49" s="630"/>
      <c r="DC49" s="631"/>
      <c r="DD49" s="632">
        <v>56558061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xQMlzkJEzSXx7OmT+rmdNKy++mhNFhgGdpyBG169FqmoMwYggsVMxglCc9KKCKCtQAHSJ78TxViCFaojwMuaA==" saltValue="Rs/bpvdA6JJJ0BmZR65yW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70" zoomScaleSheetLayoutView="70" workbookViewId="0">
      <selection activeCell="BK71" sqref="BK71"/>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390</v>
      </c>
      <c r="C7" s="1108"/>
      <c r="D7" s="1108"/>
      <c r="E7" s="1108"/>
      <c r="F7" s="1108"/>
      <c r="G7" s="1108"/>
      <c r="H7" s="1108"/>
      <c r="I7" s="1108"/>
      <c r="J7" s="1108"/>
      <c r="K7" s="1108"/>
      <c r="L7" s="1108"/>
      <c r="M7" s="1108"/>
      <c r="N7" s="1108"/>
      <c r="O7" s="1108"/>
      <c r="P7" s="1109"/>
      <c r="Q7" s="1161">
        <v>112231</v>
      </c>
      <c r="R7" s="1162"/>
      <c r="S7" s="1162"/>
      <c r="T7" s="1162"/>
      <c r="U7" s="1162"/>
      <c r="V7" s="1162">
        <v>110917</v>
      </c>
      <c r="W7" s="1162"/>
      <c r="X7" s="1162"/>
      <c r="Y7" s="1162"/>
      <c r="Z7" s="1162"/>
      <c r="AA7" s="1162">
        <v>1313</v>
      </c>
      <c r="AB7" s="1162"/>
      <c r="AC7" s="1162"/>
      <c r="AD7" s="1162"/>
      <c r="AE7" s="1163"/>
      <c r="AF7" s="1164">
        <v>785</v>
      </c>
      <c r="AG7" s="1165"/>
      <c r="AH7" s="1165"/>
      <c r="AI7" s="1165"/>
      <c r="AJ7" s="1166"/>
      <c r="AK7" s="1148">
        <v>4789</v>
      </c>
      <c r="AL7" s="1149"/>
      <c r="AM7" s="1149"/>
      <c r="AN7" s="1149"/>
      <c r="AO7" s="1149"/>
      <c r="AP7" s="1149">
        <v>111427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597</v>
      </c>
      <c r="BT7" s="1153"/>
      <c r="BU7" s="1153"/>
      <c r="BV7" s="1153"/>
      <c r="BW7" s="1153"/>
      <c r="BX7" s="1153"/>
      <c r="BY7" s="1153"/>
      <c r="BZ7" s="1153"/>
      <c r="CA7" s="1153"/>
      <c r="CB7" s="1153"/>
      <c r="CC7" s="1153"/>
      <c r="CD7" s="1153"/>
      <c r="CE7" s="1153"/>
      <c r="CF7" s="1153"/>
      <c r="CG7" s="1154"/>
      <c r="CH7" s="1145">
        <v>4</v>
      </c>
      <c r="CI7" s="1146"/>
      <c r="CJ7" s="1146"/>
      <c r="CK7" s="1146"/>
      <c r="CL7" s="1147"/>
      <c r="CM7" s="1145">
        <v>31</v>
      </c>
      <c r="CN7" s="1146"/>
      <c r="CO7" s="1146"/>
      <c r="CP7" s="1146"/>
      <c r="CQ7" s="1147"/>
      <c r="CR7" s="1145">
        <v>10</v>
      </c>
      <c r="CS7" s="1146"/>
      <c r="CT7" s="1146"/>
      <c r="CU7" s="1146"/>
      <c r="CV7" s="1147"/>
      <c r="CW7" s="1145">
        <v>236</v>
      </c>
      <c r="CX7" s="1146"/>
      <c r="CY7" s="1146"/>
      <c r="CZ7" s="1146"/>
      <c r="DA7" s="1147"/>
      <c r="DB7" s="1145" t="s">
        <v>517</v>
      </c>
      <c r="DC7" s="1146"/>
      <c r="DD7" s="1146"/>
      <c r="DE7" s="1146"/>
      <c r="DF7" s="1147"/>
      <c r="DG7" s="1145" t="s">
        <v>517</v>
      </c>
      <c r="DH7" s="1146"/>
      <c r="DI7" s="1146"/>
      <c r="DJ7" s="1146"/>
      <c r="DK7" s="1147"/>
      <c r="DL7" s="1145" t="s">
        <v>517</v>
      </c>
      <c r="DM7" s="1146"/>
      <c r="DN7" s="1146"/>
      <c r="DO7" s="1146"/>
      <c r="DP7" s="1147"/>
      <c r="DQ7" s="1145" t="s">
        <v>517</v>
      </c>
      <c r="DR7" s="1146"/>
      <c r="DS7" s="1146"/>
      <c r="DT7" s="1146"/>
      <c r="DU7" s="1147"/>
      <c r="DV7" s="1172"/>
      <c r="DW7" s="1173"/>
      <c r="DX7" s="1173"/>
      <c r="DY7" s="1173"/>
      <c r="DZ7" s="1174"/>
      <c r="EA7" s="256"/>
    </row>
    <row r="8" spans="1:131" s="257" customFormat="1" ht="26.25" customHeight="1" x14ac:dyDescent="0.2">
      <c r="A8" s="263">
        <v>2</v>
      </c>
      <c r="B8" s="1088" t="s">
        <v>391</v>
      </c>
      <c r="C8" s="1089"/>
      <c r="D8" s="1089"/>
      <c r="E8" s="1089"/>
      <c r="F8" s="1089"/>
      <c r="G8" s="1089"/>
      <c r="H8" s="1089"/>
      <c r="I8" s="1089"/>
      <c r="J8" s="1089"/>
      <c r="K8" s="1089"/>
      <c r="L8" s="1089"/>
      <c r="M8" s="1089"/>
      <c r="N8" s="1089"/>
      <c r="O8" s="1089"/>
      <c r="P8" s="1090"/>
      <c r="Q8" s="1100">
        <v>7</v>
      </c>
      <c r="R8" s="1101"/>
      <c r="S8" s="1101"/>
      <c r="T8" s="1101"/>
      <c r="U8" s="1101"/>
      <c r="V8" s="1101">
        <v>6</v>
      </c>
      <c r="W8" s="1101"/>
      <c r="X8" s="1101"/>
      <c r="Y8" s="1101"/>
      <c r="Z8" s="1101"/>
      <c r="AA8" s="1101">
        <v>1</v>
      </c>
      <c r="AB8" s="1101"/>
      <c r="AC8" s="1101"/>
      <c r="AD8" s="1101"/>
      <c r="AE8" s="1102"/>
      <c r="AF8" s="1094">
        <v>1</v>
      </c>
      <c r="AG8" s="1095"/>
      <c r="AH8" s="1095"/>
      <c r="AI8" s="1095"/>
      <c r="AJ8" s="1096"/>
      <c r="AK8" s="1143" t="s">
        <v>583</v>
      </c>
      <c r="AL8" s="1144"/>
      <c r="AM8" s="1144"/>
      <c r="AN8" s="1144"/>
      <c r="AO8" s="1144"/>
      <c r="AP8" s="1144" t="s">
        <v>583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598</v>
      </c>
      <c r="BT8" s="1072"/>
      <c r="BU8" s="1072"/>
      <c r="BV8" s="1072"/>
      <c r="BW8" s="1072"/>
      <c r="BX8" s="1072"/>
      <c r="BY8" s="1072"/>
      <c r="BZ8" s="1072"/>
      <c r="CA8" s="1072"/>
      <c r="CB8" s="1072"/>
      <c r="CC8" s="1072"/>
      <c r="CD8" s="1072"/>
      <c r="CE8" s="1072"/>
      <c r="CF8" s="1072"/>
      <c r="CG8" s="1073"/>
      <c r="CH8" s="1046">
        <v>13</v>
      </c>
      <c r="CI8" s="1047"/>
      <c r="CJ8" s="1047"/>
      <c r="CK8" s="1047"/>
      <c r="CL8" s="1048"/>
      <c r="CM8" s="1046">
        <v>74</v>
      </c>
      <c r="CN8" s="1047"/>
      <c r="CO8" s="1047"/>
      <c r="CP8" s="1047"/>
      <c r="CQ8" s="1048"/>
      <c r="CR8" s="1046">
        <v>15</v>
      </c>
      <c r="CS8" s="1047"/>
      <c r="CT8" s="1047"/>
      <c r="CU8" s="1047"/>
      <c r="CV8" s="1048"/>
      <c r="CW8" s="1046">
        <v>51</v>
      </c>
      <c r="CX8" s="1047"/>
      <c r="CY8" s="1047"/>
      <c r="CZ8" s="1047"/>
      <c r="DA8" s="1048"/>
      <c r="DB8" s="1046" t="s">
        <v>517</v>
      </c>
      <c r="DC8" s="1047"/>
      <c r="DD8" s="1047"/>
      <c r="DE8" s="1047"/>
      <c r="DF8" s="1048"/>
      <c r="DG8" s="1046" t="s">
        <v>517</v>
      </c>
      <c r="DH8" s="1047"/>
      <c r="DI8" s="1047"/>
      <c r="DJ8" s="1047"/>
      <c r="DK8" s="1048"/>
      <c r="DL8" s="1046" t="s">
        <v>517</v>
      </c>
      <c r="DM8" s="1047"/>
      <c r="DN8" s="1047"/>
      <c r="DO8" s="1047"/>
      <c r="DP8" s="1048"/>
      <c r="DQ8" s="1046" t="s">
        <v>517</v>
      </c>
      <c r="DR8" s="1047"/>
      <c r="DS8" s="1047"/>
      <c r="DT8" s="1047"/>
      <c r="DU8" s="1048"/>
      <c r="DV8" s="1049"/>
      <c r="DW8" s="1050"/>
      <c r="DX8" s="1050"/>
      <c r="DY8" s="1050"/>
      <c r="DZ8" s="1051"/>
      <c r="EA8" s="256"/>
    </row>
    <row r="9" spans="1:131" s="257" customFormat="1" ht="26.25" customHeight="1" x14ac:dyDescent="0.2">
      <c r="A9" s="263">
        <v>3</v>
      </c>
      <c r="B9" s="1088" t="s">
        <v>392</v>
      </c>
      <c r="C9" s="1089"/>
      <c r="D9" s="1089"/>
      <c r="E9" s="1089"/>
      <c r="F9" s="1089"/>
      <c r="G9" s="1089"/>
      <c r="H9" s="1089"/>
      <c r="I9" s="1089"/>
      <c r="J9" s="1089"/>
      <c r="K9" s="1089"/>
      <c r="L9" s="1089"/>
      <c r="M9" s="1089"/>
      <c r="N9" s="1089"/>
      <c r="O9" s="1089"/>
      <c r="P9" s="1090"/>
      <c r="Q9" s="1100">
        <v>16</v>
      </c>
      <c r="R9" s="1101"/>
      <c r="S9" s="1101"/>
      <c r="T9" s="1101"/>
      <c r="U9" s="1101"/>
      <c r="V9" s="1101">
        <v>15</v>
      </c>
      <c r="W9" s="1101"/>
      <c r="X9" s="1101"/>
      <c r="Y9" s="1101"/>
      <c r="Z9" s="1101"/>
      <c r="AA9" s="1101">
        <v>1</v>
      </c>
      <c r="AB9" s="1101"/>
      <c r="AC9" s="1101"/>
      <c r="AD9" s="1101"/>
      <c r="AE9" s="1102"/>
      <c r="AF9" s="1094">
        <v>1</v>
      </c>
      <c r="AG9" s="1095"/>
      <c r="AH9" s="1095"/>
      <c r="AI9" s="1095"/>
      <c r="AJ9" s="1096"/>
      <c r="AK9" s="1143">
        <v>3</v>
      </c>
      <c r="AL9" s="1144"/>
      <c r="AM9" s="1144"/>
      <c r="AN9" s="1144"/>
      <c r="AO9" s="1144"/>
      <c r="AP9" s="1144" t="s">
        <v>583</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599</v>
      </c>
      <c r="BT9" s="1072"/>
      <c r="BU9" s="1072"/>
      <c r="BV9" s="1072"/>
      <c r="BW9" s="1072"/>
      <c r="BX9" s="1072"/>
      <c r="BY9" s="1072"/>
      <c r="BZ9" s="1072"/>
      <c r="CA9" s="1072"/>
      <c r="CB9" s="1072"/>
      <c r="CC9" s="1072"/>
      <c r="CD9" s="1072"/>
      <c r="CE9" s="1072"/>
      <c r="CF9" s="1072"/>
      <c r="CG9" s="1073"/>
      <c r="CH9" s="1046">
        <v>7</v>
      </c>
      <c r="CI9" s="1047"/>
      <c r="CJ9" s="1047"/>
      <c r="CK9" s="1047"/>
      <c r="CL9" s="1048"/>
      <c r="CM9" s="1046">
        <v>50</v>
      </c>
      <c r="CN9" s="1047"/>
      <c r="CO9" s="1047"/>
      <c r="CP9" s="1047"/>
      <c r="CQ9" s="1048"/>
      <c r="CR9" s="1046">
        <v>13</v>
      </c>
      <c r="CS9" s="1047"/>
      <c r="CT9" s="1047"/>
      <c r="CU9" s="1047"/>
      <c r="CV9" s="1048"/>
      <c r="CW9" s="1046" t="s">
        <v>583</v>
      </c>
      <c r="CX9" s="1047"/>
      <c r="CY9" s="1047"/>
      <c r="CZ9" s="1047"/>
      <c r="DA9" s="1048"/>
      <c r="DB9" s="1046" t="s">
        <v>517</v>
      </c>
      <c r="DC9" s="1047"/>
      <c r="DD9" s="1047"/>
      <c r="DE9" s="1047"/>
      <c r="DF9" s="1048"/>
      <c r="DG9" s="1046" t="s">
        <v>517</v>
      </c>
      <c r="DH9" s="1047"/>
      <c r="DI9" s="1047"/>
      <c r="DJ9" s="1047"/>
      <c r="DK9" s="1048"/>
      <c r="DL9" s="1046" t="s">
        <v>517</v>
      </c>
      <c r="DM9" s="1047"/>
      <c r="DN9" s="1047"/>
      <c r="DO9" s="1047"/>
      <c r="DP9" s="1048"/>
      <c r="DQ9" s="1046" t="s">
        <v>517</v>
      </c>
      <c r="DR9" s="1047"/>
      <c r="DS9" s="1047"/>
      <c r="DT9" s="1047"/>
      <c r="DU9" s="1048"/>
      <c r="DV9" s="1049"/>
      <c r="DW9" s="1050"/>
      <c r="DX9" s="1050"/>
      <c r="DY9" s="1050"/>
      <c r="DZ9" s="1051"/>
      <c r="EA9" s="256"/>
    </row>
    <row r="10" spans="1:131" s="257" customFormat="1" ht="26.25" customHeight="1" x14ac:dyDescent="0.2">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602</v>
      </c>
      <c r="BT10" s="1072"/>
      <c r="BU10" s="1072"/>
      <c r="BV10" s="1072"/>
      <c r="BW10" s="1072"/>
      <c r="BX10" s="1072"/>
      <c r="BY10" s="1072"/>
      <c r="BZ10" s="1072"/>
      <c r="CA10" s="1072"/>
      <c r="CB10" s="1072"/>
      <c r="CC10" s="1072"/>
      <c r="CD10" s="1072"/>
      <c r="CE10" s="1072"/>
      <c r="CF10" s="1072"/>
      <c r="CG10" s="1073"/>
      <c r="CH10" s="1046">
        <v>5</v>
      </c>
      <c r="CI10" s="1047"/>
      <c r="CJ10" s="1047"/>
      <c r="CK10" s="1047"/>
      <c r="CL10" s="1048"/>
      <c r="CM10" s="1046">
        <v>37</v>
      </c>
      <c r="CN10" s="1047"/>
      <c r="CO10" s="1047"/>
      <c r="CP10" s="1047"/>
      <c r="CQ10" s="1048"/>
      <c r="CR10" s="1046">
        <v>41</v>
      </c>
      <c r="CS10" s="1047"/>
      <c r="CT10" s="1047"/>
      <c r="CU10" s="1047"/>
      <c r="CV10" s="1048"/>
      <c r="CW10" s="1046" t="s">
        <v>583</v>
      </c>
      <c r="CX10" s="1047"/>
      <c r="CY10" s="1047"/>
      <c r="CZ10" s="1047"/>
      <c r="DA10" s="1048"/>
      <c r="DB10" s="1046" t="s">
        <v>517</v>
      </c>
      <c r="DC10" s="1047"/>
      <c r="DD10" s="1047"/>
      <c r="DE10" s="1047"/>
      <c r="DF10" s="1048"/>
      <c r="DG10" s="1046" t="s">
        <v>517</v>
      </c>
      <c r="DH10" s="1047"/>
      <c r="DI10" s="1047"/>
      <c r="DJ10" s="1047"/>
      <c r="DK10" s="1048"/>
      <c r="DL10" s="1046" t="s">
        <v>517</v>
      </c>
      <c r="DM10" s="1047"/>
      <c r="DN10" s="1047"/>
      <c r="DO10" s="1047"/>
      <c r="DP10" s="1048"/>
      <c r="DQ10" s="1046" t="s">
        <v>517</v>
      </c>
      <c r="DR10" s="1047"/>
      <c r="DS10" s="1047"/>
      <c r="DT10" s="1047"/>
      <c r="DU10" s="1048"/>
      <c r="DV10" s="1049"/>
      <c r="DW10" s="1050"/>
      <c r="DX10" s="1050"/>
      <c r="DY10" s="1050"/>
      <c r="DZ10" s="1051"/>
      <c r="EA10" s="256"/>
    </row>
    <row r="11" spans="1:131" s="257" customFormat="1" ht="26.25" customHeight="1" x14ac:dyDescent="0.2">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603</v>
      </c>
      <c r="BT11" s="1072"/>
      <c r="BU11" s="1072"/>
      <c r="BV11" s="1072"/>
      <c r="BW11" s="1072"/>
      <c r="BX11" s="1072"/>
      <c r="BY11" s="1072"/>
      <c r="BZ11" s="1072"/>
      <c r="CA11" s="1072"/>
      <c r="CB11" s="1072"/>
      <c r="CC11" s="1072"/>
      <c r="CD11" s="1072"/>
      <c r="CE11" s="1072"/>
      <c r="CF11" s="1072"/>
      <c r="CG11" s="1073"/>
      <c r="CH11" s="1046">
        <v>-10</v>
      </c>
      <c r="CI11" s="1047"/>
      <c r="CJ11" s="1047"/>
      <c r="CK11" s="1047"/>
      <c r="CL11" s="1048"/>
      <c r="CM11" s="1046">
        <v>145</v>
      </c>
      <c r="CN11" s="1047"/>
      <c r="CO11" s="1047"/>
      <c r="CP11" s="1047"/>
      <c r="CQ11" s="1048"/>
      <c r="CR11" s="1046">
        <v>5</v>
      </c>
      <c r="CS11" s="1047"/>
      <c r="CT11" s="1047"/>
      <c r="CU11" s="1047"/>
      <c r="CV11" s="1048"/>
      <c r="CW11" s="1046">
        <v>6</v>
      </c>
      <c r="CX11" s="1047"/>
      <c r="CY11" s="1047"/>
      <c r="CZ11" s="1047"/>
      <c r="DA11" s="1048"/>
      <c r="DB11" s="1046" t="s">
        <v>517</v>
      </c>
      <c r="DC11" s="1047"/>
      <c r="DD11" s="1047"/>
      <c r="DE11" s="1047"/>
      <c r="DF11" s="1048"/>
      <c r="DG11" s="1046" t="s">
        <v>517</v>
      </c>
      <c r="DH11" s="1047"/>
      <c r="DI11" s="1047"/>
      <c r="DJ11" s="1047"/>
      <c r="DK11" s="1048"/>
      <c r="DL11" s="1046" t="s">
        <v>517</v>
      </c>
      <c r="DM11" s="1047"/>
      <c r="DN11" s="1047"/>
      <c r="DO11" s="1047"/>
      <c r="DP11" s="1048"/>
      <c r="DQ11" s="1046" t="s">
        <v>517</v>
      </c>
      <c r="DR11" s="1047"/>
      <c r="DS11" s="1047"/>
      <c r="DT11" s="1047"/>
      <c r="DU11" s="1048"/>
      <c r="DV11" s="1049"/>
      <c r="DW11" s="1050"/>
      <c r="DX11" s="1050"/>
      <c r="DY11" s="1050"/>
      <c r="DZ11" s="1051"/>
      <c r="EA11" s="256"/>
    </row>
    <row r="12" spans="1:131" s="257" customFormat="1" ht="26.25" customHeight="1" x14ac:dyDescent="0.2">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601</v>
      </c>
      <c r="BT12" s="1072"/>
      <c r="BU12" s="1072"/>
      <c r="BV12" s="1072"/>
      <c r="BW12" s="1072"/>
      <c r="BX12" s="1072"/>
      <c r="BY12" s="1072"/>
      <c r="BZ12" s="1072"/>
      <c r="CA12" s="1072"/>
      <c r="CB12" s="1072"/>
      <c r="CC12" s="1072"/>
      <c r="CD12" s="1072"/>
      <c r="CE12" s="1072"/>
      <c r="CF12" s="1072"/>
      <c r="CG12" s="1073"/>
      <c r="CH12" s="1046">
        <v>2</v>
      </c>
      <c r="CI12" s="1047"/>
      <c r="CJ12" s="1047"/>
      <c r="CK12" s="1047"/>
      <c r="CL12" s="1048"/>
      <c r="CM12" s="1046">
        <v>36</v>
      </c>
      <c r="CN12" s="1047"/>
      <c r="CO12" s="1047"/>
      <c r="CP12" s="1047"/>
      <c r="CQ12" s="1048"/>
      <c r="CR12" s="1046">
        <v>10</v>
      </c>
      <c r="CS12" s="1047"/>
      <c r="CT12" s="1047"/>
      <c r="CU12" s="1047"/>
      <c r="CV12" s="1048"/>
      <c r="CW12" s="1046" t="s">
        <v>613</v>
      </c>
      <c r="CX12" s="1047"/>
      <c r="CY12" s="1047"/>
      <c r="CZ12" s="1047"/>
      <c r="DA12" s="1048"/>
      <c r="DB12" s="1046" t="s">
        <v>517</v>
      </c>
      <c r="DC12" s="1047"/>
      <c r="DD12" s="1047"/>
      <c r="DE12" s="1047"/>
      <c r="DF12" s="1048"/>
      <c r="DG12" s="1046" t="s">
        <v>517</v>
      </c>
      <c r="DH12" s="1047"/>
      <c r="DI12" s="1047"/>
      <c r="DJ12" s="1047"/>
      <c r="DK12" s="1048"/>
      <c r="DL12" s="1046" t="s">
        <v>517</v>
      </c>
      <c r="DM12" s="1047"/>
      <c r="DN12" s="1047"/>
      <c r="DO12" s="1047"/>
      <c r="DP12" s="1048"/>
      <c r="DQ12" s="1046" t="s">
        <v>517</v>
      </c>
      <c r="DR12" s="1047"/>
      <c r="DS12" s="1047"/>
      <c r="DT12" s="1047"/>
      <c r="DU12" s="1048"/>
      <c r="DV12" s="1049"/>
      <c r="DW12" s="1050"/>
      <c r="DX12" s="1050"/>
      <c r="DY12" s="1050"/>
      <c r="DZ12" s="1051"/>
      <c r="EA12" s="256"/>
    </row>
    <row r="13" spans="1:131" s="257" customFormat="1" ht="26.25" customHeight="1" x14ac:dyDescent="0.2">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604</v>
      </c>
      <c r="BT13" s="1072"/>
      <c r="BU13" s="1072"/>
      <c r="BV13" s="1072"/>
      <c r="BW13" s="1072"/>
      <c r="BX13" s="1072"/>
      <c r="BY13" s="1072"/>
      <c r="BZ13" s="1072"/>
      <c r="CA13" s="1072"/>
      <c r="CB13" s="1072"/>
      <c r="CC13" s="1072"/>
      <c r="CD13" s="1072"/>
      <c r="CE13" s="1072"/>
      <c r="CF13" s="1072"/>
      <c r="CG13" s="1073"/>
      <c r="CH13" s="1046">
        <v>-2</v>
      </c>
      <c r="CI13" s="1047"/>
      <c r="CJ13" s="1047"/>
      <c r="CK13" s="1047"/>
      <c r="CL13" s="1048"/>
      <c r="CM13" s="1046">
        <v>201</v>
      </c>
      <c r="CN13" s="1047"/>
      <c r="CO13" s="1047"/>
      <c r="CP13" s="1047"/>
      <c r="CQ13" s="1048"/>
      <c r="CR13" s="1046">
        <v>7</v>
      </c>
      <c r="CS13" s="1047"/>
      <c r="CT13" s="1047"/>
      <c r="CU13" s="1047"/>
      <c r="CV13" s="1048"/>
      <c r="CW13" s="1046" t="s">
        <v>583</v>
      </c>
      <c r="CX13" s="1047"/>
      <c r="CY13" s="1047"/>
      <c r="CZ13" s="1047"/>
      <c r="DA13" s="1048"/>
      <c r="DB13" s="1046" t="s">
        <v>517</v>
      </c>
      <c r="DC13" s="1047"/>
      <c r="DD13" s="1047"/>
      <c r="DE13" s="1047"/>
      <c r="DF13" s="1048"/>
      <c r="DG13" s="1046" t="s">
        <v>517</v>
      </c>
      <c r="DH13" s="1047"/>
      <c r="DI13" s="1047"/>
      <c r="DJ13" s="1047"/>
      <c r="DK13" s="1048"/>
      <c r="DL13" s="1046" t="s">
        <v>517</v>
      </c>
      <c r="DM13" s="1047"/>
      <c r="DN13" s="1047"/>
      <c r="DO13" s="1047"/>
      <c r="DP13" s="1048"/>
      <c r="DQ13" s="1046" t="s">
        <v>517</v>
      </c>
      <c r="DR13" s="1047"/>
      <c r="DS13" s="1047"/>
      <c r="DT13" s="1047"/>
      <c r="DU13" s="1048"/>
      <c r="DV13" s="1049"/>
      <c r="DW13" s="1050"/>
      <c r="DX13" s="1050"/>
      <c r="DY13" s="1050"/>
      <c r="DZ13" s="1051"/>
      <c r="EA13" s="256"/>
    </row>
    <row r="14" spans="1:131" s="257" customFormat="1" ht="26.25" customHeight="1" x14ac:dyDescent="0.2">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600</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49</v>
      </c>
      <c r="CN14" s="1047"/>
      <c r="CO14" s="1047"/>
      <c r="CP14" s="1047"/>
      <c r="CQ14" s="1048"/>
      <c r="CR14" s="1046">
        <v>35</v>
      </c>
      <c r="CS14" s="1047"/>
      <c r="CT14" s="1047"/>
      <c r="CU14" s="1047"/>
      <c r="CV14" s="1048"/>
      <c r="CW14" s="1046">
        <v>5</v>
      </c>
      <c r="CX14" s="1047"/>
      <c r="CY14" s="1047"/>
      <c r="CZ14" s="1047"/>
      <c r="DA14" s="1048"/>
      <c r="DB14" s="1046" t="s">
        <v>517</v>
      </c>
      <c r="DC14" s="1047"/>
      <c r="DD14" s="1047"/>
      <c r="DE14" s="1047"/>
      <c r="DF14" s="1048"/>
      <c r="DG14" s="1046" t="s">
        <v>517</v>
      </c>
      <c r="DH14" s="1047"/>
      <c r="DI14" s="1047"/>
      <c r="DJ14" s="1047"/>
      <c r="DK14" s="1048"/>
      <c r="DL14" s="1046" t="s">
        <v>517</v>
      </c>
      <c r="DM14" s="1047"/>
      <c r="DN14" s="1047"/>
      <c r="DO14" s="1047"/>
      <c r="DP14" s="1048"/>
      <c r="DQ14" s="1046" t="s">
        <v>517</v>
      </c>
      <c r="DR14" s="1047"/>
      <c r="DS14" s="1047"/>
      <c r="DT14" s="1047"/>
      <c r="DU14" s="1048"/>
      <c r="DV14" s="1049"/>
      <c r="DW14" s="1050"/>
      <c r="DX14" s="1050"/>
      <c r="DY14" s="1050"/>
      <c r="DZ14" s="1051"/>
      <c r="EA14" s="256"/>
    </row>
    <row r="15" spans="1:131" s="257" customFormat="1" ht="26.25" customHeight="1" x14ac:dyDescent="0.2">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605</v>
      </c>
      <c r="BT15" s="1072"/>
      <c r="BU15" s="1072"/>
      <c r="BV15" s="1072"/>
      <c r="BW15" s="1072"/>
      <c r="BX15" s="1072"/>
      <c r="BY15" s="1072"/>
      <c r="BZ15" s="1072"/>
      <c r="CA15" s="1072"/>
      <c r="CB15" s="1072"/>
      <c r="CC15" s="1072"/>
      <c r="CD15" s="1072"/>
      <c r="CE15" s="1072"/>
      <c r="CF15" s="1072"/>
      <c r="CG15" s="1073"/>
      <c r="CH15" s="1046">
        <v>44</v>
      </c>
      <c r="CI15" s="1047"/>
      <c r="CJ15" s="1047"/>
      <c r="CK15" s="1047"/>
      <c r="CL15" s="1048"/>
      <c r="CM15" s="1046">
        <v>84</v>
      </c>
      <c r="CN15" s="1047"/>
      <c r="CO15" s="1047"/>
      <c r="CP15" s="1047"/>
      <c r="CQ15" s="1048"/>
      <c r="CR15" s="1046">
        <v>63</v>
      </c>
      <c r="CS15" s="1047"/>
      <c r="CT15" s="1047"/>
      <c r="CU15" s="1047"/>
      <c r="CV15" s="1048"/>
      <c r="CW15" s="1046">
        <v>14</v>
      </c>
      <c r="CX15" s="1047"/>
      <c r="CY15" s="1047"/>
      <c r="CZ15" s="1047"/>
      <c r="DA15" s="1048"/>
      <c r="DB15" s="1046" t="s">
        <v>517</v>
      </c>
      <c r="DC15" s="1047"/>
      <c r="DD15" s="1047"/>
      <c r="DE15" s="1047"/>
      <c r="DF15" s="1048"/>
      <c r="DG15" s="1046" t="s">
        <v>517</v>
      </c>
      <c r="DH15" s="1047"/>
      <c r="DI15" s="1047"/>
      <c r="DJ15" s="1047"/>
      <c r="DK15" s="1048"/>
      <c r="DL15" s="1046" t="s">
        <v>517</v>
      </c>
      <c r="DM15" s="1047"/>
      <c r="DN15" s="1047"/>
      <c r="DO15" s="1047"/>
      <c r="DP15" s="1048"/>
      <c r="DQ15" s="1046" t="s">
        <v>517</v>
      </c>
      <c r="DR15" s="1047"/>
      <c r="DS15" s="1047"/>
      <c r="DT15" s="1047"/>
      <c r="DU15" s="1048"/>
      <c r="DV15" s="1049"/>
      <c r="DW15" s="1050"/>
      <c r="DX15" s="1050"/>
      <c r="DY15" s="1050"/>
      <c r="DZ15" s="1051"/>
      <c r="EA15" s="256"/>
    </row>
    <row r="16" spans="1:131" s="257" customFormat="1" ht="26.25" customHeight="1" x14ac:dyDescent="0.2">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612</v>
      </c>
      <c r="BT16" s="1072"/>
      <c r="BU16" s="1072"/>
      <c r="BV16" s="1072"/>
      <c r="BW16" s="1072"/>
      <c r="BX16" s="1072"/>
      <c r="BY16" s="1072"/>
      <c r="BZ16" s="1072"/>
      <c r="CA16" s="1072"/>
      <c r="CB16" s="1072"/>
      <c r="CC16" s="1072"/>
      <c r="CD16" s="1072"/>
      <c r="CE16" s="1072"/>
      <c r="CF16" s="1072"/>
      <c r="CG16" s="1073"/>
      <c r="CH16" s="1046">
        <v>-3</v>
      </c>
      <c r="CI16" s="1047"/>
      <c r="CJ16" s="1047"/>
      <c r="CK16" s="1047"/>
      <c r="CL16" s="1048"/>
      <c r="CM16" s="1046">
        <v>1712</v>
      </c>
      <c r="CN16" s="1047"/>
      <c r="CO16" s="1047"/>
      <c r="CP16" s="1047"/>
      <c r="CQ16" s="1048"/>
      <c r="CR16" s="1046">
        <v>558</v>
      </c>
      <c r="CS16" s="1047"/>
      <c r="CT16" s="1047"/>
      <c r="CU16" s="1047"/>
      <c r="CV16" s="1048"/>
      <c r="CW16" s="1046" t="s">
        <v>517</v>
      </c>
      <c r="CX16" s="1047"/>
      <c r="CY16" s="1047"/>
      <c r="CZ16" s="1047"/>
      <c r="DA16" s="1048"/>
      <c r="DB16" s="1046" t="s">
        <v>517</v>
      </c>
      <c r="DC16" s="1047"/>
      <c r="DD16" s="1047"/>
      <c r="DE16" s="1047"/>
      <c r="DF16" s="1048"/>
      <c r="DG16" s="1046" t="s">
        <v>517</v>
      </c>
      <c r="DH16" s="1047"/>
      <c r="DI16" s="1047"/>
      <c r="DJ16" s="1047"/>
      <c r="DK16" s="1048"/>
      <c r="DL16" s="1046" t="s">
        <v>517</v>
      </c>
      <c r="DM16" s="1047"/>
      <c r="DN16" s="1047"/>
      <c r="DO16" s="1047"/>
      <c r="DP16" s="1048"/>
      <c r="DQ16" s="1046" t="s">
        <v>517</v>
      </c>
      <c r="DR16" s="1047"/>
      <c r="DS16" s="1047"/>
      <c r="DT16" s="1047"/>
      <c r="DU16" s="1048"/>
      <c r="DV16" s="1049"/>
      <c r="DW16" s="1050"/>
      <c r="DX16" s="1050"/>
      <c r="DY16" s="1050"/>
      <c r="DZ16" s="1051"/>
      <c r="EA16" s="256"/>
    </row>
    <row r="17" spans="1:131" s="257" customFormat="1" ht="26.25" customHeight="1" x14ac:dyDescent="0.2">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584</v>
      </c>
      <c r="BT17" s="1072"/>
      <c r="BU17" s="1072"/>
      <c r="BV17" s="1072"/>
      <c r="BW17" s="1072"/>
      <c r="BX17" s="1072"/>
      <c r="BY17" s="1072"/>
      <c r="BZ17" s="1072"/>
      <c r="CA17" s="1072"/>
      <c r="CB17" s="1072"/>
      <c r="CC17" s="1072"/>
      <c r="CD17" s="1072"/>
      <c r="CE17" s="1072"/>
      <c r="CF17" s="1072"/>
      <c r="CG17" s="1073"/>
      <c r="CH17" s="1046">
        <v>8</v>
      </c>
      <c r="CI17" s="1047"/>
      <c r="CJ17" s="1047"/>
      <c r="CK17" s="1047"/>
      <c r="CL17" s="1048"/>
      <c r="CM17" s="1046">
        <v>59</v>
      </c>
      <c r="CN17" s="1047"/>
      <c r="CO17" s="1047"/>
      <c r="CP17" s="1047"/>
      <c r="CQ17" s="1048"/>
      <c r="CR17" s="1046">
        <v>3</v>
      </c>
      <c r="CS17" s="1047"/>
      <c r="CT17" s="1047"/>
      <c r="CU17" s="1047"/>
      <c r="CV17" s="1048"/>
      <c r="CW17" s="1046" t="s">
        <v>517</v>
      </c>
      <c r="CX17" s="1047"/>
      <c r="CY17" s="1047"/>
      <c r="CZ17" s="1047"/>
      <c r="DA17" s="1048"/>
      <c r="DB17" s="1046" t="s">
        <v>517</v>
      </c>
      <c r="DC17" s="1047"/>
      <c r="DD17" s="1047"/>
      <c r="DE17" s="1047"/>
      <c r="DF17" s="1048"/>
      <c r="DG17" s="1046" t="s">
        <v>517</v>
      </c>
      <c r="DH17" s="1047"/>
      <c r="DI17" s="1047"/>
      <c r="DJ17" s="1047"/>
      <c r="DK17" s="1048"/>
      <c r="DL17" s="1046" t="s">
        <v>517</v>
      </c>
      <c r="DM17" s="1047"/>
      <c r="DN17" s="1047"/>
      <c r="DO17" s="1047"/>
      <c r="DP17" s="1048"/>
      <c r="DQ17" s="1046" t="s">
        <v>517</v>
      </c>
      <c r="DR17" s="1047"/>
      <c r="DS17" s="1047"/>
      <c r="DT17" s="1047"/>
      <c r="DU17" s="1048"/>
      <c r="DV17" s="1049"/>
      <c r="DW17" s="1050"/>
      <c r="DX17" s="1050"/>
      <c r="DY17" s="1050"/>
      <c r="DZ17" s="1051"/>
      <c r="EA17" s="256"/>
    </row>
    <row r="18" spans="1:131" s="257" customFormat="1" ht="26.25" customHeight="1" x14ac:dyDescent="0.2">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585</v>
      </c>
      <c r="BT18" s="1072"/>
      <c r="BU18" s="1072"/>
      <c r="BV18" s="1072"/>
      <c r="BW18" s="1072"/>
      <c r="BX18" s="1072"/>
      <c r="BY18" s="1072"/>
      <c r="BZ18" s="1072"/>
      <c r="CA18" s="1072"/>
      <c r="CB18" s="1072"/>
      <c r="CC18" s="1072"/>
      <c r="CD18" s="1072"/>
      <c r="CE18" s="1072"/>
      <c r="CF18" s="1072"/>
      <c r="CG18" s="1073"/>
      <c r="CH18" s="1046">
        <v>1</v>
      </c>
      <c r="CI18" s="1047"/>
      <c r="CJ18" s="1047"/>
      <c r="CK18" s="1047"/>
      <c r="CL18" s="1048"/>
      <c r="CM18" s="1046">
        <v>11880</v>
      </c>
      <c r="CN18" s="1047"/>
      <c r="CO18" s="1047"/>
      <c r="CP18" s="1047"/>
      <c r="CQ18" s="1048"/>
      <c r="CR18" s="1046">
        <v>7</v>
      </c>
      <c r="CS18" s="1047"/>
      <c r="CT18" s="1047"/>
      <c r="CU18" s="1047"/>
      <c r="CV18" s="1048"/>
      <c r="CW18" s="1046">
        <v>0</v>
      </c>
      <c r="CX18" s="1047"/>
      <c r="CY18" s="1047"/>
      <c r="CZ18" s="1047"/>
      <c r="DA18" s="1048"/>
      <c r="DB18" s="1046" t="s">
        <v>517</v>
      </c>
      <c r="DC18" s="1047"/>
      <c r="DD18" s="1047"/>
      <c r="DE18" s="1047"/>
      <c r="DF18" s="1048"/>
      <c r="DG18" s="1046" t="s">
        <v>517</v>
      </c>
      <c r="DH18" s="1047"/>
      <c r="DI18" s="1047"/>
      <c r="DJ18" s="1047"/>
      <c r="DK18" s="1048"/>
      <c r="DL18" s="1046" t="s">
        <v>517</v>
      </c>
      <c r="DM18" s="1047"/>
      <c r="DN18" s="1047"/>
      <c r="DO18" s="1047"/>
      <c r="DP18" s="1048"/>
      <c r="DQ18" s="1046" t="s">
        <v>517</v>
      </c>
      <c r="DR18" s="1047"/>
      <c r="DS18" s="1047"/>
      <c r="DT18" s="1047"/>
      <c r="DU18" s="1048"/>
      <c r="DV18" s="1049"/>
      <c r="DW18" s="1050"/>
      <c r="DX18" s="1050"/>
      <c r="DY18" s="1050"/>
      <c r="DZ18" s="1051"/>
      <c r="EA18" s="256"/>
    </row>
    <row r="19" spans="1:131" s="257" customFormat="1" ht="26.25" customHeight="1" x14ac:dyDescent="0.2">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586</v>
      </c>
      <c r="BT19" s="1072"/>
      <c r="BU19" s="1072"/>
      <c r="BV19" s="1072"/>
      <c r="BW19" s="1072"/>
      <c r="BX19" s="1072"/>
      <c r="BY19" s="1072"/>
      <c r="BZ19" s="1072"/>
      <c r="CA19" s="1072"/>
      <c r="CB19" s="1072"/>
      <c r="CC19" s="1072"/>
      <c r="CD19" s="1072"/>
      <c r="CE19" s="1072"/>
      <c r="CF19" s="1072"/>
      <c r="CG19" s="1073"/>
      <c r="CH19" s="1046">
        <v>1</v>
      </c>
      <c r="CI19" s="1047"/>
      <c r="CJ19" s="1047"/>
      <c r="CK19" s="1047"/>
      <c r="CL19" s="1048"/>
      <c r="CM19" s="1046">
        <v>304</v>
      </c>
      <c r="CN19" s="1047"/>
      <c r="CO19" s="1047"/>
      <c r="CP19" s="1047"/>
      <c r="CQ19" s="1048"/>
      <c r="CR19" s="1046">
        <v>75</v>
      </c>
      <c r="CS19" s="1047"/>
      <c r="CT19" s="1047"/>
      <c r="CU19" s="1047"/>
      <c r="CV19" s="1048"/>
      <c r="CW19" s="1046" t="s">
        <v>517</v>
      </c>
      <c r="CX19" s="1047"/>
      <c r="CY19" s="1047"/>
      <c r="CZ19" s="1047"/>
      <c r="DA19" s="1048"/>
      <c r="DB19" s="1046" t="s">
        <v>517</v>
      </c>
      <c r="DC19" s="1047"/>
      <c r="DD19" s="1047"/>
      <c r="DE19" s="1047"/>
      <c r="DF19" s="1048"/>
      <c r="DG19" s="1046" t="s">
        <v>517</v>
      </c>
      <c r="DH19" s="1047"/>
      <c r="DI19" s="1047"/>
      <c r="DJ19" s="1047"/>
      <c r="DK19" s="1048"/>
      <c r="DL19" s="1046" t="s">
        <v>517</v>
      </c>
      <c r="DM19" s="1047"/>
      <c r="DN19" s="1047"/>
      <c r="DO19" s="1047"/>
      <c r="DP19" s="1048"/>
      <c r="DQ19" s="1046" t="s">
        <v>517</v>
      </c>
      <c r="DR19" s="1047"/>
      <c r="DS19" s="1047"/>
      <c r="DT19" s="1047"/>
      <c r="DU19" s="1048"/>
      <c r="DV19" s="1049"/>
      <c r="DW19" s="1050"/>
      <c r="DX19" s="1050"/>
      <c r="DY19" s="1050"/>
      <c r="DZ19" s="1051"/>
      <c r="EA19" s="256"/>
    </row>
    <row r="20" spans="1:131" s="257" customFormat="1" ht="26.25" customHeight="1" x14ac:dyDescent="0.2">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393</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394</v>
      </c>
      <c r="B23" s="1001" t="s">
        <v>395</v>
      </c>
      <c r="C23" s="1002"/>
      <c r="D23" s="1002"/>
      <c r="E23" s="1002"/>
      <c r="F23" s="1002"/>
      <c r="G23" s="1002"/>
      <c r="H23" s="1002"/>
      <c r="I23" s="1002"/>
      <c r="J23" s="1002"/>
      <c r="K23" s="1002"/>
      <c r="L23" s="1002"/>
      <c r="M23" s="1002"/>
      <c r="N23" s="1002"/>
      <c r="O23" s="1002"/>
      <c r="P23" s="1003"/>
      <c r="Q23" s="1125">
        <v>112254</v>
      </c>
      <c r="R23" s="1126"/>
      <c r="S23" s="1126"/>
      <c r="T23" s="1126"/>
      <c r="U23" s="1126"/>
      <c r="V23" s="1126">
        <v>110938</v>
      </c>
      <c r="W23" s="1126"/>
      <c r="X23" s="1126"/>
      <c r="Y23" s="1126"/>
      <c r="Z23" s="1126"/>
      <c r="AA23" s="1126">
        <v>1316</v>
      </c>
      <c r="AB23" s="1126"/>
      <c r="AC23" s="1126"/>
      <c r="AD23" s="1126"/>
      <c r="AE23" s="1127"/>
      <c r="AF23" s="1128">
        <v>787</v>
      </c>
      <c r="AG23" s="1126"/>
      <c r="AH23" s="1126"/>
      <c r="AI23" s="1126"/>
      <c r="AJ23" s="1129"/>
      <c r="AK23" s="1130"/>
      <c r="AL23" s="1131"/>
      <c r="AM23" s="1131"/>
      <c r="AN23" s="1131"/>
      <c r="AO23" s="1131"/>
      <c r="AP23" s="1126">
        <v>111427</v>
      </c>
      <c r="AQ23" s="1126"/>
      <c r="AR23" s="1126"/>
      <c r="AS23" s="1126"/>
      <c r="AT23" s="1126"/>
      <c r="AU23" s="1132"/>
      <c r="AV23" s="1132"/>
      <c r="AW23" s="1132"/>
      <c r="AX23" s="1132"/>
      <c r="AY23" s="1133"/>
      <c r="AZ23" s="1122" t="s">
        <v>130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406</v>
      </c>
      <c r="C28" s="1108"/>
      <c r="D28" s="1108"/>
      <c r="E28" s="1108"/>
      <c r="F28" s="1108"/>
      <c r="G28" s="1108"/>
      <c r="H28" s="1108"/>
      <c r="I28" s="1108"/>
      <c r="J28" s="1108"/>
      <c r="K28" s="1108"/>
      <c r="L28" s="1108"/>
      <c r="M28" s="1108"/>
      <c r="N28" s="1108"/>
      <c r="O28" s="1108"/>
      <c r="P28" s="1109"/>
      <c r="Q28" s="1110">
        <v>19824</v>
      </c>
      <c r="R28" s="1111"/>
      <c r="S28" s="1111"/>
      <c r="T28" s="1111"/>
      <c r="U28" s="1111"/>
      <c r="V28" s="1111">
        <v>19693</v>
      </c>
      <c r="W28" s="1111"/>
      <c r="X28" s="1111"/>
      <c r="Y28" s="1111"/>
      <c r="Z28" s="1111"/>
      <c r="AA28" s="1111">
        <v>131</v>
      </c>
      <c r="AB28" s="1111"/>
      <c r="AC28" s="1111"/>
      <c r="AD28" s="1111"/>
      <c r="AE28" s="1112"/>
      <c r="AF28" s="1113">
        <v>131</v>
      </c>
      <c r="AG28" s="1111"/>
      <c r="AH28" s="1111"/>
      <c r="AI28" s="1111"/>
      <c r="AJ28" s="1114"/>
      <c r="AK28" s="1115">
        <v>1428</v>
      </c>
      <c r="AL28" s="1103"/>
      <c r="AM28" s="1103"/>
      <c r="AN28" s="1103"/>
      <c r="AO28" s="1103"/>
      <c r="AP28" s="1103" t="s">
        <v>583</v>
      </c>
      <c r="AQ28" s="1103"/>
      <c r="AR28" s="1103"/>
      <c r="AS28" s="1103"/>
      <c r="AT28" s="1103"/>
      <c r="AU28" s="1103" t="s">
        <v>583</v>
      </c>
      <c r="AV28" s="1103"/>
      <c r="AW28" s="1103"/>
      <c r="AX28" s="1103"/>
      <c r="AY28" s="1103"/>
      <c r="AZ28" s="1104" t="s">
        <v>583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88" t="s">
        <v>407</v>
      </c>
      <c r="C29" s="1089"/>
      <c r="D29" s="1089"/>
      <c r="E29" s="1089"/>
      <c r="F29" s="1089"/>
      <c r="G29" s="1089"/>
      <c r="H29" s="1089"/>
      <c r="I29" s="1089"/>
      <c r="J29" s="1089"/>
      <c r="K29" s="1089"/>
      <c r="L29" s="1089"/>
      <c r="M29" s="1089"/>
      <c r="N29" s="1089"/>
      <c r="O29" s="1089"/>
      <c r="P29" s="1090"/>
      <c r="Q29" s="1100">
        <v>17789</v>
      </c>
      <c r="R29" s="1101"/>
      <c r="S29" s="1101"/>
      <c r="T29" s="1101"/>
      <c r="U29" s="1101"/>
      <c r="V29" s="1101">
        <v>17591</v>
      </c>
      <c r="W29" s="1101"/>
      <c r="X29" s="1101"/>
      <c r="Y29" s="1101"/>
      <c r="Z29" s="1101"/>
      <c r="AA29" s="1101">
        <v>198</v>
      </c>
      <c r="AB29" s="1101"/>
      <c r="AC29" s="1101"/>
      <c r="AD29" s="1101"/>
      <c r="AE29" s="1102"/>
      <c r="AF29" s="1094">
        <v>198</v>
      </c>
      <c r="AG29" s="1095"/>
      <c r="AH29" s="1095"/>
      <c r="AI29" s="1095"/>
      <c r="AJ29" s="1096"/>
      <c r="AK29" s="1037">
        <v>2647</v>
      </c>
      <c r="AL29" s="1028"/>
      <c r="AM29" s="1028"/>
      <c r="AN29" s="1028"/>
      <c r="AO29" s="1028"/>
      <c r="AP29" s="1028" t="s">
        <v>583</v>
      </c>
      <c r="AQ29" s="1028"/>
      <c r="AR29" s="1028"/>
      <c r="AS29" s="1028"/>
      <c r="AT29" s="1028"/>
      <c r="AU29" s="1028" t="s">
        <v>517</v>
      </c>
      <c r="AV29" s="1028"/>
      <c r="AW29" s="1028"/>
      <c r="AX29" s="1028"/>
      <c r="AY29" s="1028"/>
      <c r="AZ29" s="1099" t="s">
        <v>517</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88" t="s">
        <v>408</v>
      </c>
      <c r="C30" s="1089"/>
      <c r="D30" s="1089"/>
      <c r="E30" s="1089"/>
      <c r="F30" s="1089"/>
      <c r="G30" s="1089"/>
      <c r="H30" s="1089"/>
      <c r="I30" s="1089"/>
      <c r="J30" s="1089"/>
      <c r="K30" s="1089"/>
      <c r="L30" s="1089"/>
      <c r="M30" s="1089"/>
      <c r="N30" s="1089"/>
      <c r="O30" s="1089"/>
      <c r="P30" s="1090"/>
      <c r="Q30" s="1100">
        <v>3179</v>
      </c>
      <c r="R30" s="1101"/>
      <c r="S30" s="1101"/>
      <c r="T30" s="1101"/>
      <c r="U30" s="1101"/>
      <c r="V30" s="1101">
        <v>3163</v>
      </c>
      <c r="W30" s="1101"/>
      <c r="X30" s="1101"/>
      <c r="Y30" s="1101"/>
      <c r="Z30" s="1101"/>
      <c r="AA30" s="1101">
        <v>17</v>
      </c>
      <c r="AB30" s="1101"/>
      <c r="AC30" s="1101"/>
      <c r="AD30" s="1101"/>
      <c r="AE30" s="1102"/>
      <c r="AF30" s="1094">
        <v>17</v>
      </c>
      <c r="AG30" s="1095"/>
      <c r="AH30" s="1095"/>
      <c r="AI30" s="1095"/>
      <c r="AJ30" s="1096"/>
      <c r="AK30" s="1037">
        <v>726</v>
      </c>
      <c r="AL30" s="1028"/>
      <c r="AM30" s="1028"/>
      <c r="AN30" s="1028"/>
      <c r="AO30" s="1028"/>
      <c r="AP30" s="1028" t="s">
        <v>583</v>
      </c>
      <c r="AQ30" s="1028"/>
      <c r="AR30" s="1028"/>
      <c r="AS30" s="1028"/>
      <c r="AT30" s="1028"/>
      <c r="AU30" s="1028" t="s">
        <v>517</v>
      </c>
      <c r="AV30" s="1028"/>
      <c r="AW30" s="1028"/>
      <c r="AX30" s="1028"/>
      <c r="AY30" s="1028"/>
      <c r="AZ30" s="1099" t="s">
        <v>517</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88" t="s">
        <v>409</v>
      </c>
      <c r="C31" s="1089"/>
      <c r="D31" s="1089"/>
      <c r="E31" s="1089"/>
      <c r="F31" s="1089"/>
      <c r="G31" s="1089"/>
      <c r="H31" s="1089"/>
      <c r="I31" s="1089"/>
      <c r="J31" s="1089"/>
      <c r="K31" s="1089"/>
      <c r="L31" s="1089"/>
      <c r="M31" s="1089"/>
      <c r="N31" s="1089"/>
      <c r="O31" s="1089"/>
      <c r="P31" s="1090"/>
      <c r="Q31" s="1100">
        <v>16</v>
      </c>
      <c r="R31" s="1101"/>
      <c r="S31" s="1101"/>
      <c r="T31" s="1101"/>
      <c r="U31" s="1101"/>
      <c r="V31" s="1101">
        <v>15</v>
      </c>
      <c r="W31" s="1101"/>
      <c r="X31" s="1101"/>
      <c r="Y31" s="1101"/>
      <c r="Z31" s="1101"/>
      <c r="AA31" s="1101">
        <v>1</v>
      </c>
      <c r="AB31" s="1101"/>
      <c r="AC31" s="1101"/>
      <c r="AD31" s="1101"/>
      <c r="AE31" s="1102"/>
      <c r="AF31" s="1094">
        <v>1</v>
      </c>
      <c r="AG31" s="1095"/>
      <c r="AH31" s="1095"/>
      <c r="AI31" s="1095"/>
      <c r="AJ31" s="1096"/>
      <c r="AK31" s="1037" t="s">
        <v>583</v>
      </c>
      <c r="AL31" s="1028"/>
      <c r="AM31" s="1028"/>
      <c r="AN31" s="1028"/>
      <c r="AO31" s="1028"/>
      <c r="AP31" s="1028" t="s">
        <v>583</v>
      </c>
      <c r="AQ31" s="1028"/>
      <c r="AR31" s="1028"/>
      <c r="AS31" s="1028"/>
      <c r="AT31" s="1028"/>
      <c r="AU31" s="1028" t="s">
        <v>517</v>
      </c>
      <c r="AV31" s="1028"/>
      <c r="AW31" s="1028"/>
      <c r="AX31" s="1028"/>
      <c r="AY31" s="1028"/>
      <c r="AZ31" s="1099" t="s">
        <v>517</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88" t="s">
        <v>410</v>
      </c>
      <c r="C32" s="1089"/>
      <c r="D32" s="1089"/>
      <c r="E32" s="1089"/>
      <c r="F32" s="1089"/>
      <c r="G32" s="1089"/>
      <c r="H32" s="1089"/>
      <c r="I32" s="1089"/>
      <c r="J32" s="1089"/>
      <c r="K32" s="1089"/>
      <c r="L32" s="1089"/>
      <c r="M32" s="1089"/>
      <c r="N32" s="1089"/>
      <c r="O32" s="1089"/>
      <c r="P32" s="1090"/>
      <c r="Q32" s="1100">
        <v>45</v>
      </c>
      <c r="R32" s="1101"/>
      <c r="S32" s="1101"/>
      <c r="T32" s="1101"/>
      <c r="U32" s="1101"/>
      <c r="V32" s="1101">
        <v>38</v>
      </c>
      <c r="W32" s="1101"/>
      <c r="X32" s="1101"/>
      <c r="Y32" s="1101"/>
      <c r="Z32" s="1101"/>
      <c r="AA32" s="1101">
        <v>7</v>
      </c>
      <c r="AB32" s="1101"/>
      <c r="AC32" s="1101"/>
      <c r="AD32" s="1101"/>
      <c r="AE32" s="1102"/>
      <c r="AF32" s="1094">
        <v>5</v>
      </c>
      <c r="AG32" s="1095"/>
      <c r="AH32" s="1095"/>
      <c r="AI32" s="1095"/>
      <c r="AJ32" s="1096"/>
      <c r="AK32" s="1037" t="s">
        <v>583</v>
      </c>
      <c r="AL32" s="1028"/>
      <c r="AM32" s="1028"/>
      <c r="AN32" s="1028"/>
      <c r="AO32" s="1028"/>
      <c r="AP32" s="1028" t="s">
        <v>583</v>
      </c>
      <c r="AQ32" s="1028"/>
      <c r="AR32" s="1028"/>
      <c r="AS32" s="1028"/>
      <c r="AT32" s="1028"/>
      <c r="AU32" s="1028" t="s">
        <v>517</v>
      </c>
      <c r="AV32" s="1028"/>
      <c r="AW32" s="1028"/>
      <c r="AX32" s="1028"/>
      <c r="AY32" s="1028"/>
      <c r="AZ32" s="1099" t="s">
        <v>517</v>
      </c>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88" t="s">
        <v>411</v>
      </c>
      <c r="C33" s="1089"/>
      <c r="D33" s="1089"/>
      <c r="E33" s="1089"/>
      <c r="F33" s="1089"/>
      <c r="G33" s="1089"/>
      <c r="H33" s="1089"/>
      <c r="I33" s="1089"/>
      <c r="J33" s="1089"/>
      <c r="K33" s="1089"/>
      <c r="L33" s="1089"/>
      <c r="M33" s="1089"/>
      <c r="N33" s="1089"/>
      <c r="O33" s="1089"/>
      <c r="P33" s="1090"/>
      <c r="Q33" s="1100">
        <v>3781</v>
      </c>
      <c r="R33" s="1101"/>
      <c r="S33" s="1101"/>
      <c r="T33" s="1101"/>
      <c r="U33" s="1101"/>
      <c r="V33" s="1101">
        <v>3351</v>
      </c>
      <c r="W33" s="1101"/>
      <c r="X33" s="1101"/>
      <c r="Y33" s="1101"/>
      <c r="Z33" s="1101"/>
      <c r="AA33" s="1101">
        <v>430</v>
      </c>
      <c r="AB33" s="1101"/>
      <c r="AC33" s="1101"/>
      <c r="AD33" s="1101"/>
      <c r="AE33" s="1102"/>
      <c r="AF33" s="1094">
        <v>3375</v>
      </c>
      <c r="AG33" s="1095"/>
      <c r="AH33" s="1095"/>
      <c r="AI33" s="1095"/>
      <c r="AJ33" s="1096"/>
      <c r="AK33" s="1037">
        <v>76</v>
      </c>
      <c r="AL33" s="1028"/>
      <c r="AM33" s="1028"/>
      <c r="AN33" s="1028"/>
      <c r="AO33" s="1028"/>
      <c r="AP33" s="1028">
        <v>15306</v>
      </c>
      <c r="AQ33" s="1028"/>
      <c r="AR33" s="1028"/>
      <c r="AS33" s="1028"/>
      <c r="AT33" s="1028"/>
      <c r="AU33" s="1028">
        <v>719</v>
      </c>
      <c r="AV33" s="1028"/>
      <c r="AW33" s="1028"/>
      <c r="AX33" s="1028"/>
      <c r="AY33" s="1028"/>
      <c r="AZ33" s="1099" t="s">
        <v>583</v>
      </c>
      <c r="BA33" s="1099"/>
      <c r="BB33" s="1099"/>
      <c r="BC33" s="1099"/>
      <c r="BD33" s="1099"/>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88" t="s">
        <v>413</v>
      </c>
      <c r="C34" s="1089"/>
      <c r="D34" s="1089"/>
      <c r="E34" s="1089"/>
      <c r="F34" s="1089"/>
      <c r="G34" s="1089"/>
      <c r="H34" s="1089"/>
      <c r="I34" s="1089"/>
      <c r="J34" s="1089"/>
      <c r="K34" s="1089"/>
      <c r="L34" s="1089"/>
      <c r="M34" s="1089"/>
      <c r="N34" s="1089"/>
      <c r="O34" s="1089"/>
      <c r="P34" s="1090"/>
      <c r="Q34" s="1100">
        <v>5647</v>
      </c>
      <c r="R34" s="1101"/>
      <c r="S34" s="1101"/>
      <c r="T34" s="1101"/>
      <c r="U34" s="1101"/>
      <c r="V34" s="1101">
        <v>5468</v>
      </c>
      <c r="W34" s="1101"/>
      <c r="X34" s="1101"/>
      <c r="Y34" s="1101"/>
      <c r="Z34" s="1101"/>
      <c r="AA34" s="1101">
        <v>178</v>
      </c>
      <c r="AB34" s="1101"/>
      <c r="AC34" s="1101"/>
      <c r="AD34" s="1101"/>
      <c r="AE34" s="1102"/>
      <c r="AF34" s="1094">
        <v>1160</v>
      </c>
      <c r="AG34" s="1095"/>
      <c r="AH34" s="1095"/>
      <c r="AI34" s="1095"/>
      <c r="AJ34" s="1096"/>
      <c r="AK34" s="1037">
        <v>1811</v>
      </c>
      <c r="AL34" s="1028"/>
      <c r="AM34" s="1028"/>
      <c r="AN34" s="1028"/>
      <c r="AO34" s="1028"/>
      <c r="AP34" s="1028">
        <v>37161</v>
      </c>
      <c r="AQ34" s="1028"/>
      <c r="AR34" s="1028"/>
      <c r="AS34" s="1028"/>
      <c r="AT34" s="1028"/>
      <c r="AU34" s="1028">
        <v>20699</v>
      </c>
      <c r="AV34" s="1028"/>
      <c r="AW34" s="1028"/>
      <c r="AX34" s="1028"/>
      <c r="AY34" s="1028"/>
      <c r="AZ34" s="1099" t="s">
        <v>583</v>
      </c>
      <c r="BA34" s="1099"/>
      <c r="BB34" s="1099"/>
      <c r="BC34" s="1099"/>
      <c r="BD34" s="1099"/>
      <c r="BE34" s="1083" t="s">
        <v>412</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88" t="s">
        <v>414</v>
      </c>
      <c r="C35" s="1089"/>
      <c r="D35" s="1089"/>
      <c r="E35" s="1089"/>
      <c r="F35" s="1089"/>
      <c r="G35" s="1089"/>
      <c r="H35" s="1089"/>
      <c r="I35" s="1089"/>
      <c r="J35" s="1089"/>
      <c r="K35" s="1089"/>
      <c r="L35" s="1089"/>
      <c r="M35" s="1089"/>
      <c r="N35" s="1089"/>
      <c r="O35" s="1089"/>
      <c r="P35" s="1090"/>
      <c r="Q35" s="1100">
        <v>720</v>
      </c>
      <c r="R35" s="1101"/>
      <c r="S35" s="1101"/>
      <c r="T35" s="1101"/>
      <c r="U35" s="1101"/>
      <c r="V35" s="1101">
        <v>635</v>
      </c>
      <c r="W35" s="1101"/>
      <c r="X35" s="1101"/>
      <c r="Y35" s="1101"/>
      <c r="Z35" s="1101"/>
      <c r="AA35" s="1101">
        <v>85</v>
      </c>
      <c r="AB35" s="1101"/>
      <c r="AC35" s="1101"/>
      <c r="AD35" s="1101"/>
      <c r="AE35" s="1102"/>
      <c r="AF35" s="1094">
        <v>50</v>
      </c>
      <c r="AG35" s="1095"/>
      <c r="AH35" s="1095"/>
      <c r="AI35" s="1095"/>
      <c r="AJ35" s="1096"/>
      <c r="AK35" s="1037">
        <v>376</v>
      </c>
      <c r="AL35" s="1028"/>
      <c r="AM35" s="1028"/>
      <c r="AN35" s="1028"/>
      <c r="AO35" s="1028"/>
      <c r="AP35" s="1028">
        <v>2108</v>
      </c>
      <c r="AQ35" s="1028"/>
      <c r="AR35" s="1028"/>
      <c r="AS35" s="1028"/>
      <c r="AT35" s="1028"/>
      <c r="AU35" s="1028">
        <v>1887</v>
      </c>
      <c r="AV35" s="1028"/>
      <c r="AW35" s="1028"/>
      <c r="AX35" s="1028"/>
      <c r="AY35" s="1028"/>
      <c r="AZ35" s="1099" t="s">
        <v>583</v>
      </c>
      <c r="BA35" s="1099"/>
      <c r="BB35" s="1099"/>
      <c r="BC35" s="1099"/>
      <c r="BD35" s="1099"/>
      <c r="BE35" s="1083" t="s">
        <v>412</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88" t="s">
        <v>415</v>
      </c>
      <c r="C36" s="1089"/>
      <c r="D36" s="1089"/>
      <c r="E36" s="1089"/>
      <c r="F36" s="1089"/>
      <c r="G36" s="1089"/>
      <c r="H36" s="1089"/>
      <c r="I36" s="1089"/>
      <c r="J36" s="1089"/>
      <c r="K36" s="1089"/>
      <c r="L36" s="1089"/>
      <c r="M36" s="1089"/>
      <c r="N36" s="1089"/>
      <c r="O36" s="1089"/>
      <c r="P36" s="1090"/>
      <c r="Q36" s="1100">
        <v>27</v>
      </c>
      <c r="R36" s="1101"/>
      <c r="S36" s="1101"/>
      <c r="T36" s="1101"/>
      <c r="U36" s="1101"/>
      <c r="V36" s="1101">
        <v>26</v>
      </c>
      <c r="W36" s="1101"/>
      <c r="X36" s="1101"/>
      <c r="Y36" s="1101"/>
      <c r="Z36" s="1101"/>
      <c r="AA36" s="1101">
        <v>2</v>
      </c>
      <c r="AB36" s="1101"/>
      <c r="AC36" s="1101"/>
      <c r="AD36" s="1101"/>
      <c r="AE36" s="1102"/>
      <c r="AF36" s="1094">
        <v>5</v>
      </c>
      <c r="AG36" s="1095"/>
      <c r="AH36" s="1095"/>
      <c r="AI36" s="1095"/>
      <c r="AJ36" s="1096"/>
      <c r="AK36" s="1037">
        <v>13</v>
      </c>
      <c r="AL36" s="1028"/>
      <c r="AM36" s="1028"/>
      <c r="AN36" s="1028"/>
      <c r="AO36" s="1028"/>
      <c r="AP36" s="1028">
        <v>97</v>
      </c>
      <c r="AQ36" s="1028"/>
      <c r="AR36" s="1028"/>
      <c r="AS36" s="1028"/>
      <c r="AT36" s="1028"/>
      <c r="AU36" s="1028">
        <v>97</v>
      </c>
      <c r="AV36" s="1028"/>
      <c r="AW36" s="1028"/>
      <c r="AX36" s="1028"/>
      <c r="AY36" s="1028"/>
      <c r="AZ36" s="1099" t="s">
        <v>583</v>
      </c>
      <c r="BA36" s="1099"/>
      <c r="BB36" s="1099"/>
      <c r="BC36" s="1099"/>
      <c r="BD36" s="1099"/>
      <c r="BE36" s="1083" t="s">
        <v>412</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88" t="s">
        <v>416</v>
      </c>
      <c r="C37" s="1089"/>
      <c r="D37" s="1089"/>
      <c r="E37" s="1089"/>
      <c r="F37" s="1089"/>
      <c r="G37" s="1089"/>
      <c r="H37" s="1089"/>
      <c r="I37" s="1089"/>
      <c r="J37" s="1089"/>
      <c r="K37" s="1089"/>
      <c r="L37" s="1089"/>
      <c r="M37" s="1089"/>
      <c r="N37" s="1089"/>
      <c r="O37" s="1089"/>
      <c r="P37" s="1090"/>
      <c r="Q37" s="1100">
        <v>371</v>
      </c>
      <c r="R37" s="1101"/>
      <c r="S37" s="1101"/>
      <c r="T37" s="1101"/>
      <c r="U37" s="1101"/>
      <c r="V37" s="1101">
        <v>371</v>
      </c>
      <c r="W37" s="1101"/>
      <c r="X37" s="1101"/>
      <c r="Y37" s="1101"/>
      <c r="Z37" s="1101"/>
      <c r="AA37" s="1101">
        <v>0</v>
      </c>
      <c r="AB37" s="1101"/>
      <c r="AC37" s="1101"/>
      <c r="AD37" s="1101"/>
      <c r="AE37" s="1102"/>
      <c r="AF37" s="1094">
        <v>75</v>
      </c>
      <c r="AG37" s="1095"/>
      <c r="AH37" s="1095"/>
      <c r="AI37" s="1095"/>
      <c r="AJ37" s="1096"/>
      <c r="AK37" s="1037">
        <v>251</v>
      </c>
      <c r="AL37" s="1028"/>
      <c r="AM37" s="1028"/>
      <c r="AN37" s="1028"/>
      <c r="AO37" s="1028"/>
      <c r="AP37" s="1028">
        <v>3090</v>
      </c>
      <c r="AQ37" s="1028"/>
      <c r="AR37" s="1028"/>
      <c r="AS37" s="1028"/>
      <c r="AT37" s="1028"/>
      <c r="AU37" s="1028">
        <v>2361</v>
      </c>
      <c r="AV37" s="1028"/>
      <c r="AW37" s="1028"/>
      <c r="AX37" s="1028"/>
      <c r="AY37" s="1028"/>
      <c r="AZ37" s="1099" t="s">
        <v>583</v>
      </c>
      <c r="BA37" s="1099"/>
      <c r="BB37" s="1099"/>
      <c r="BC37" s="1099"/>
      <c r="BD37" s="1099"/>
      <c r="BE37" s="1083" t="s">
        <v>412</v>
      </c>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88" t="s">
        <v>417</v>
      </c>
      <c r="C38" s="1089"/>
      <c r="D38" s="1089"/>
      <c r="E38" s="1089"/>
      <c r="F38" s="1089"/>
      <c r="G38" s="1089"/>
      <c r="H38" s="1089"/>
      <c r="I38" s="1089"/>
      <c r="J38" s="1089"/>
      <c r="K38" s="1089"/>
      <c r="L38" s="1089"/>
      <c r="M38" s="1089"/>
      <c r="N38" s="1089"/>
      <c r="O38" s="1089"/>
      <c r="P38" s="1090"/>
      <c r="Q38" s="1100">
        <v>17</v>
      </c>
      <c r="R38" s="1101"/>
      <c r="S38" s="1101"/>
      <c r="T38" s="1101"/>
      <c r="U38" s="1101"/>
      <c r="V38" s="1101">
        <v>17</v>
      </c>
      <c r="W38" s="1101"/>
      <c r="X38" s="1101"/>
      <c r="Y38" s="1101"/>
      <c r="Z38" s="1101"/>
      <c r="AA38" s="1101">
        <v>0</v>
      </c>
      <c r="AB38" s="1101"/>
      <c r="AC38" s="1101"/>
      <c r="AD38" s="1101"/>
      <c r="AE38" s="1102"/>
      <c r="AF38" s="1094">
        <v>0</v>
      </c>
      <c r="AG38" s="1095"/>
      <c r="AH38" s="1095"/>
      <c r="AI38" s="1095"/>
      <c r="AJ38" s="1096"/>
      <c r="AK38" s="1037">
        <v>6</v>
      </c>
      <c r="AL38" s="1028"/>
      <c r="AM38" s="1028"/>
      <c r="AN38" s="1028"/>
      <c r="AO38" s="1028"/>
      <c r="AP38" s="1028" t="s">
        <v>583</v>
      </c>
      <c r="AQ38" s="1028"/>
      <c r="AR38" s="1028"/>
      <c r="AS38" s="1028"/>
      <c r="AT38" s="1028"/>
      <c r="AU38" s="1028" t="s">
        <v>583</v>
      </c>
      <c r="AV38" s="1028"/>
      <c r="AW38" s="1028"/>
      <c r="AX38" s="1028"/>
      <c r="AY38" s="1028"/>
      <c r="AZ38" s="1099" t="s">
        <v>583</v>
      </c>
      <c r="BA38" s="1099"/>
      <c r="BB38" s="1099"/>
      <c r="BC38" s="1099"/>
      <c r="BD38" s="1099"/>
      <c r="BE38" s="1083" t="s">
        <v>418</v>
      </c>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88" t="s">
        <v>419</v>
      </c>
      <c r="C39" s="1089"/>
      <c r="D39" s="1089"/>
      <c r="E39" s="1089"/>
      <c r="F39" s="1089"/>
      <c r="G39" s="1089"/>
      <c r="H39" s="1089"/>
      <c r="I39" s="1089"/>
      <c r="J39" s="1089"/>
      <c r="K39" s="1089"/>
      <c r="L39" s="1089"/>
      <c r="M39" s="1089"/>
      <c r="N39" s="1089"/>
      <c r="O39" s="1089"/>
      <c r="P39" s="1090"/>
      <c r="Q39" s="1100">
        <v>484</v>
      </c>
      <c r="R39" s="1101"/>
      <c r="S39" s="1101"/>
      <c r="T39" s="1101"/>
      <c r="U39" s="1101"/>
      <c r="V39" s="1101">
        <v>484</v>
      </c>
      <c r="W39" s="1101"/>
      <c r="X39" s="1101"/>
      <c r="Y39" s="1101"/>
      <c r="Z39" s="1101"/>
      <c r="AA39" s="1101">
        <v>0</v>
      </c>
      <c r="AB39" s="1101"/>
      <c r="AC39" s="1101"/>
      <c r="AD39" s="1101"/>
      <c r="AE39" s="1102"/>
      <c r="AF39" s="1094" t="s">
        <v>130</v>
      </c>
      <c r="AG39" s="1095"/>
      <c r="AH39" s="1095"/>
      <c r="AI39" s="1095"/>
      <c r="AJ39" s="1096"/>
      <c r="AK39" s="1037">
        <v>0</v>
      </c>
      <c r="AL39" s="1028"/>
      <c r="AM39" s="1028"/>
      <c r="AN39" s="1028"/>
      <c r="AO39" s="1028"/>
      <c r="AP39" s="1028">
        <v>593</v>
      </c>
      <c r="AQ39" s="1028"/>
      <c r="AR39" s="1028"/>
      <c r="AS39" s="1028"/>
      <c r="AT39" s="1028"/>
      <c r="AU39" s="1028">
        <v>593</v>
      </c>
      <c r="AV39" s="1028"/>
      <c r="AW39" s="1028"/>
      <c r="AX39" s="1028"/>
      <c r="AY39" s="1028"/>
      <c r="AZ39" s="1099" t="s">
        <v>583</v>
      </c>
      <c r="BA39" s="1099"/>
      <c r="BB39" s="1099"/>
      <c r="BC39" s="1099"/>
      <c r="BD39" s="1099"/>
      <c r="BE39" s="1083" t="s">
        <v>418</v>
      </c>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394</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5017</v>
      </c>
      <c r="AG63" s="1016"/>
      <c r="AH63" s="1016"/>
      <c r="AI63" s="1016"/>
      <c r="AJ63" s="1081"/>
      <c r="AK63" s="1082"/>
      <c r="AL63" s="1020"/>
      <c r="AM63" s="1020"/>
      <c r="AN63" s="1020"/>
      <c r="AO63" s="1020"/>
      <c r="AP63" s="1016">
        <v>58356</v>
      </c>
      <c r="AQ63" s="1016"/>
      <c r="AR63" s="1016"/>
      <c r="AS63" s="1016"/>
      <c r="AT63" s="1016"/>
      <c r="AU63" s="1016">
        <v>26355</v>
      </c>
      <c r="AV63" s="1016"/>
      <c r="AW63" s="1016"/>
      <c r="AX63" s="1016"/>
      <c r="AY63" s="1016"/>
      <c r="AZ63" s="1076"/>
      <c r="BA63" s="1076"/>
      <c r="BB63" s="1076"/>
      <c r="BC63" s="1076"/>
      <c r="BD63" s="1076"/>
      <c r="BE63" s="1017"/>
      <c r="BF63" s="1017"/>
      <c r="BG63" s="1017"/>
      <c r="BH63" s="1017"/>
      <c r="BI63" s="1018"/>
      <c r="BJ63" s="1077" t="s">
        <v>130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423</v>
      </c>
      <c r="B66" s="1053"/>
      <c r="C66" s="1053"/>
      <c r="D66" s="1053"/>
      <c r="E66" s="1053"/>
      <c r="F66" s="1053"/>
      <c r="G66" s="1053"/>
      <c r="H66" s="1053"/>
      <c r="I66" s="1053"/>
      <c r="J66" s="1053"/>
      <c r="K66" s="1053"/>
      <c r="L66" s="1053"/>
      <c r="M66" s="1053"/>
      <c r="N66" s="1053"/>
      <c r="O66" s="1053"/>
      <c r="P66" s="1054"/>
      <c r="Q66" s="1058" t="s">
        <v>398</v>
      </c>
      <c r="R66" s="1059"/>
      <c r="S66" s="1059"/>
      <c r="T66" s="1059"/>
      <c r="U66" s="1060"/>
      <c r="V66" s="1058" t="s">
        <v>399</v>
      </c>
      <c r="W66" s="1059"/>
      <c r="X66" s="1059"/>
      <c r="Y66" s="1059"/>
      <c r="Z66" s="1060"/>
      <c r="AA66" s="1058" t="s">
        <v>400</v>
      </c>
      <c r="AB66" s="1059"/>
      <c r="AC66" s="1059"/>
      <c r="AD66" s="1059"/>
      <c r="AE66" s="1060"/>
      <c r="AF66" s="1064" t="s">
        <v>401</v>
      </c>
      <c r="AG66" s="1065"/>
      <c r="AH66" s="1065"/>
      <c r="AI66" s="1065"/>
      <c r="AJ66" s="1066"/>
      <c r="AK66" s="1058" t="s">
        <v>402</v>
      </c>
      <c r="AL66" s="1053"/>
      <c r="AM66" s="1053"/>
      <c r="AN66" s="1053"/>
      <c r="AO66" s="1054"/>
      <c r="AP66" s="1058" t="s">
        <v>403</v>
      </c>
      <c r="AQ66" s="1059"/>
      <c r="AR66" s="1059"/>
      <c r="AS66" s="1059"/>
      <c r="AT66" s="1060"/>
      <c r="AU66" s="1058" t="s">
        <v>424</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587</v>
      </c>
      <c r="C68" s="1043"/>
      <c r="D68" s="1043"/>
      <c r="E68" s="1043"/>
      <c r="F68" s="1043"/>
      <c r="G68" s="1043"/>
      <c r="H68" s="1043"/>
      <c r="I68" s="1043"/>
      <c r="J68" s="1043"/>
      <c r="K68" s="1043"/>
      <c r="L68" s="1043"/>
      <c r="M68" s="1043"/>
      <c r="N68" s="1043"/>
      <c r="O68" s="1043"/>
      <c r="P68" s="1044"/>
      <c r="Q68" s="1045">
        <v>1483</v>
      </c>
      <c r="R68" s="1039"/>
      <c r="S68" s="1039"/>
      <c r="T68" s="1039"/>
      <c r="U68" s="1039"/>
      <c r="V68" s="1039">
        <v>1420</v>
      </c>
      <c r="W68" s="1039"/>
      <c r="X68" s="1039"/>
      <c r="Y68" s="1039"/>
      <c r="Z68" s="1039"/>
      <c r="AA68" s="1039">
        <v>64</v>
      </c>
      <c r="AB68" s="1039"/>
      <c r="AC68" s="1039"/>
      <c r="AD68" s="1039"/>
      <c r="AE68" s="1039"/>
      <c r="AF68" s="1039">
        <v>64</v>
      </c>
      <c r="AG68" s="1039"/>
      <c r="AH68" s="1039"/>
      <c r="AI68" s="1039"/>
      <c r="AJ68" s="1039"/>
      <c r="AK68" s="1039" t="s">
        <v>583</v>
      </c>
      <c r="AL68" s="1039"/>
      <c r="AM68" s="1039"/>
      <c r="AN68" s="1039"/>
      <c r="AO68" s="1039"/>
      <c r="AP68" s="1039">
        <v>7453</v>
      </c>
      <c r="AQ68" s="1039"/>
      <c r="AR68" s="1039"/>
      <c r="AS68" s="1039"/>
      <c r="AT68" s="1039"/>
      <c r="AU68" s="1039">
        <v>1555</v>
      </c>
      <c r="AV68" s="1039"/>
      <c r="AW68" s="1039"/>
      <c r="AX68" s="1039"/>
      <c r="AY68" s="1039"/>
      <c r="AZ68" s="1040" t="s">
        <v>606</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588</v>
      </c>
      <c r="C69" s="1032"/>
      <c r="D69" s="1032"/>
      <c r="E69" s="1032"/>
      <c r="F69" s="1032"/>
      <c r="G69" s="1032"/>
      <c r="H69" s="1032"/>
      <c r="I69" s="1032"/>
      <c r="J69" s="1032"/>
      <c r="K69" s="1032"/>
      <c r="L69" s="1032"/>
      <c r="M69" s="1032"/>
      <c r="N69" s="1032"/>
      <c r="O69" s="1032"/>
      <c r="P69" s="1033"/>
      <c r="Q69" s="1034">
        <v>309</v>
      </c>
      <c r="R69" s="1028"/>
      <c r="S69" s="1028"/>
      <c r="T69" s="1028"/>
      <c r="U69" s="1028"/>
      <c r="V69" s="1028">
        <v>305</v>
      </c>
      <c r="W69" s="1028"/>
      <c r="X69" s="1028"/>
      <c r="Y69" s="1028"/>
      <c r="Z69" s="1028"/>
      <c r="AA69" s="1028">
        <v>4</v>
      </c>
      <c r="AB69" s="1028"/>
      <c r="AC69" s="1028"/>
      <c r="AD69" s="1028"/>
      <c r="AE69" s="1028"/>
      <c r="AF69" s="1028">
        <v>4</v>
      </c>
      <c r="AG69" s="1028"/>
      <c r="AH69" s="1028"/>
      <c r="AI69" s="1028"/>
      <c r="AJ69" s="1028"/>
      <c r="AK69" s="1028">
        <v>59</v>
      </c>
      <c r="AL69" s="1028"/>
      <c r="AM69" s="1028"/>
      <c r="AN69" s="1028"/>
      <c r="AO69" s="1028"/>
      <c r="AP69" s="1028" t="s">
        <v>583</v>
      </c>
      <c r="AQ69" s="1028"/>
      <c r="AR69" s="1028"/>
      <c r="AS69" s="1028"/>
      <c r="AT69" s="1028"/>
      <c r="AU69" s="1028" t="s">
        <v>517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589</v>
      </c>
      <c r="C70" s="1032"/>
      <c r="D70" s="1032"/>
      <c r="E70" s="1032"/>
      <c r="F70" s="1032"/>
      <c r="G70" s="1032"/>
      <c r="H70" s="1032"/>
      <c r="I70" s="1032"/>
      <c r="J70" s="1032"/>
      <c r="K70" s="1032"/>
      <c r="L70" s="1032"/>
      <c r="M70" s="1032"/>
      <c r="N70" s="1032"/>
      <c r="O70" s="1032"/>
      <c r="P70" s="1033"/>
      <c r="Q70" s="1034">
        <v>865</v>
      </c>
      <c r="R70" s="1028"/>
      <c r="S70" s="1028"/>
      <c r="T70" s="1028"/>
      <c r="U70" s="1028"/>
      <c r="V70" s="1028">
        <v>824</v>
      </c>
      <c r="W70" s="1028"/>
      <c r="X70" s="1028"/>
      <c r="Y70" s="1028"/>
      <c r="Z70" s="1028"/>
      <c r="AA70" s="1028">
        <v>40</v>
      </c>
      <c r="AB70" s="1028"/>
      <c r="AC70" s="1028"/>
      <c r="AD70" s="1028"/>
      <c r="AE70" s="1028"/>
      <c r="AF70" s="1028">
        <v>40</v>
      </c>
      <c r="AG70" s="1028"/>
      <c r="AH70" s="1028"/>
      <c r="AI70" s="1028"/>
      <c r="AJ70" s="1028"/>
      <c r="AK70" s="1028">
        <v>152</v>
      </c>
      <c r="AL70" s="1028"/>
      <c r="AM70" s="1028"/>
      <c r="AN70" s="1028"/>
      <c r="AO70" s="1028"/>
      <c r="AP70" s="1028" t="s">
        <v>517</v>
      </c>
      <c r="AQ70" s="1028"/>
      <c r="AR70" s="1028"/>
      <c r="AS70" s="1028"/>
      <c r="AT70" s="1028"/>
      <c r="AU70" s="1028" t="s">
        <v>517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590</v>
      </c>
      <c r="C71" s="1032"/>
      <c r="D71" s="1032"/>
      <c r="E71" s="1032"/>
      <c r="F71" s="1032"/>
      <c r="G71" s="1032"/>
      <c r="H71" s="1032"/>
      <c r="I71" s="1032"/>
      <c r="J71" s="1032"/>
      <c r="K71" s="1032"/>
      <c r="L71" s="1032"/>
      <c r="M71" s="1032"/>
      <c r="N71" s="1032"/>
      <c r="O71" s="1032"/>
      <c r="P71" s="1033"/>
      <c r="Q71" s="1034">
        <v>184</v>
      </c>
      <c r="R71" s="1028"/>
      <c r="S71" s="1028"/>
      <c r="T71" s="1028"/>
      <c r="U71" s="1028"/>
      <c r="V71" s="1028">
        <v>182</v>
      </c>
      <c r="W71" s="1028"/>
      <c r="X71" s="1028"/>
      <c r="Y71" s="1028"/>
      <c r="Z71" s="1028"/>
      <c r="AA71" s="1028">
        <v>2</v>
      </c>
      <c r="AB71" s="1028"/>
      <c r="AC71" s="1028"/>
      <c r="AD71" s="1028"/>
      <c r="AE71" s="1028"/>
      <c r="AF71" s="1028">
        <v>2</v>
      </c>
      <c r="AG71" s="1028"/>
      <c r="AH71" s="1028"/>
      <c r="AI71" s="1028"/>
      <c r="AJ71" s="1028"/>
      <c r="AK71" s="1028" t="s">
        <v>583</v>
      </c>
      <c r="AL71" s="1028"/>
      <c r="AM71" s="1028"/>
      <c r="AN71" s="1028"/>
      <c r="AO71" s="1028"/>
      <c r="AP71" s="1028" t="s">
        <v>517</v>
      </c>
      <c r="AQ71" s="1028"/>
      <c r="AR71" s="1028"/>
      <c r="AS71" s="1028"/>
      <c r="AT71" s="1028"/>
      <c r="AU71" s="1028" t="s">
        <v>517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591</v>
      </c>
      <c r="C72" s="1032"/>
      <c r="D72" s="1032"/>
      <c r="E72" s="1032"/>
      <c r="F72" s="1032"/>
      <c r="G72" s="1032"/>
      <c r="H72" s="1032"/>
      <c r="I72" s="1032"/>
      <c r="J72" s="1032"/>
      <c r="K72" s="1032"/>
      <c r="L72" s="1032"/>
      <c r="M72" s="1032"/>
      <c r="N72" s="1032"/>
      <c r="O72" s="1032"/>
      <c r="P72" s="1033"/>
      <c r="Q72" s="1034">
        <v>25</v>
      </c>
      <c r="R72" s="1028"/>
      <c r="S72" s="1028"/>
      <c r="T72" s="1028"/>
      <c r="U72" s="1028"/>
      <c r="V72" s="1028">
        <v>23</v>
      </c>
      <c r="W72" s="1028"/>
      <c r="X72" s="1028"/>
      <c r="Y72" s="1028"/>
      <c r="Z72" s="1028"/>
      <c r="AA72" s="1028">
        <v>1</v>
      </c>
      <c r="AB72" s="1028"/>
      <c r="AC72" s="1028"/>
      <c r="AD72" s="1028"/>
      <c r="AE72" s="1028"/>
      <c r="AF72" s="1028">
        <v>1</v>
      </c>
      <c r="AG72" s="1028"/>
      <c r="AH72" s="1028"/>
      <c r="AI72" s="1028"/>
      <c r="AJ72" s="1028"/>
      <c r="AK72" s="1028">
        <v>6</v>
      </c>
      <c r="AL72" s="1028"/>
      <c r="AM72" s="1028"/>
      <c r="AN72" s="1028"/>
      <c r="AO72" s="1028"/>
      <c r="AP72" s="1028" t="s">
        <v>517</v>
      </c>
      <c r="AQ72" s="1028"/>
      <c r="AR72" s="1028"/>
      <c r="AS72" s="1028"/>
      <c r="AT72" s="1028"/>
      <c r="AU72" s="1028" t="s">
        <v>517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592</v>
      </c>
      <c r="C73" s="1032"/>
      <c r="D73" s="1032"/>
      <c r="E73" s="1032"/>
      <c r="F73" s="1032"/>
      <c r="G73" s="1032"/>
      <c r="H73" s="1032"/>
      <c r="I73" s="1032"/>
      <c r="J73" s="1032"/>
      <c r="K73" s="1032"/>
      <c r="L73" s="1032"/>
      <c r="M73" s="1032"/>
      <c r="N73" s="1032"/>
      <c r="O73" s="1032"/>
      <c r="P73" s="1033"/>
      <c r="Q73" s="1034">
        <v>15</v>
      </c>
      <c r="R73" s="1028"/>
      <c r="S73" s="1028"/>
      <c r="T73" s="1028"/>
      <c r="U73" s="1028"/>
      <c r="V73" s="1028">
        <v>9</v>
      </c>
      <c r="W73" s="1028"/>
      <c r="X73" s="1028"/>
      <c r="Y73" s="1028"/>
      <c r="Z73" s="1028"/>
      <c r="AA73" s="1028">
        <v>6</v>
      </c>
      <c r="AB73" s="1028"/>
      <c r="AC73" s="1028"/>
      <c r="AD73" s="1028"/>
      <c r="AE73" s="1028"/>
      <c r="AF73" s="1028">
        <v>6</v>
      </c>
      <c r="AG73" s="1028"/>
      <c r="AH73" s="1028"/>
      <c r="AI73" s="1028"/>
      <c r="AJ73" s="1028"/>
      <c r="AK73" s="1028" t="s">
        <v>583</v>
      </c>
      <c r="AL73" s="1028"/>
      <c r="AM73" s="1028"/>
      <c r="AN73" s="1028"/>
      <c r="AO73" s="1028"/>
      <c r="AP73" s="1028" t="s">
        <v>517</v>
      </c>
      <c r="AQ73" s="1028"/>
      <c r="AR73" s="1028"/>
      <c r="AS73" s="1028"/>
      <c r="AT73" s="1028"/>
      <c r="AU73" s="1028" t="s">
        <v>517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593</v>
      </c>
      <c r="C74" s="1032"/>
      <c r="D74" s="1032"/>
      <c r="E74" s="1032"/>
      <c r="F74" s="1032"/>
      <c r="G74" s="1032"/>
      <c r="H74" s="1032"/>
      <c r="I74" s="1032"/>
      <c r="J74" s="1032"/>
      <c r="K74" s="1032"/>
      <c r="L74" s="1032"/>
      <c r="M74" s="1032"/>
      <c r="N74" s="1032"/>
      <c r="O74" s="1032"/>
      <c r="P74" s="1033"/>
      <c r="Q74" s="1034">
        <v>27</v>
      </c>
      <c r="R74" s="1028"/>
      <c r="S74" s="1028"/>
      <c r="T74" s="1028"/>
      <c r="U74" s="1028"/>
      <c r="V74" s="1028">
        <v>27</v>
      </c>
      <c r="W74" s="1028"/>
      <c r="X74" s="1028"/>
      <c r="Y74" s="1028"/>
      <c r="Z74" s="1028"/>
      <c r="AA74" s="1028">
        <v>0</v>
      </c>
      <c r="AB74" s="1028"/>
      <c r="AC74" s="1028"/>
      <c r="AD74" s="1028"/>
      <c r="AE74" s="1028"/>
      <c r="AF74" s="1028">
        <v>0</v>
      </c>
      <c r="AG74" s="1028"/>
      <c r="AH74" s="1028"/>
      <c r="AI74" s="1028"/>
      <c r="AJ74" s="1028"/>
      <c r="AK74" s="1028" t="s">
        <v>583</v>
      </c>
      <c r="AL74" s="1028"/>
      <c r="AM74" s="1028"/>
      <c r="AN74" s="1028"/>
      <c r="AO74" s="1028"/>
      <c r="AP74" s="1028" t="s">
        <v>517</v>
      </c>
      <c r="AQ74" s="1028"/>
      <c r="AR74" s="1028"/>
      <c r="AS74" s="1028"/>
      <c r="AT74" s="1028"/>
      <c r="AU74" s="1028" t="s">
        <v>517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594</v>
      </c>
      <c r="C75" s="1032"/>
      <c r="D75" s="1032"/>
      <c r="E75" s="1032"/>
      <c r="F75" s="1032"/>
      <c r="G75" s="1032"/>
      <c r="H75" s="1032"/>
      <c r="I75" s="1032"/>
      <c r="J75" s="1032"/>
      <c r="K75" s="1032"/>
      <c r="L75" s="1032"/>
      <c r="M75" s="1032"/>
      <c r="N75" s="1032"/>
      <c r="O75" s="1032"/>
      <c r="P75" s="1033"/>
      <c r="Q75" s="1035">
        <v>32</v>
      </c>
      <c r="R75" s="1036"/>
      <c r="S75" s="1036"/>
      <c r="T75" s="1036"/>
      <c r="U75" s="1037"/>
      <c r="V75" s="1038">
        <v>32</v>
      </c>
      <c r="W75" s="1036"/>
      <c r="X75" s="1036"/>
      <c r="Y75" s="1036"/>
      <c r="Z75" s="1037"/>
      <c r="AA75" s="1038">
        <v>0</v>
      </c>
      <c r="AB75" s="1036"/>
      <c r="AC75" s="1036"/>
      <c r="AD75" s="1036"/>
      <c r="AE75" s="1037"/>
      <c r="AF75" s="1038">
        <v>0</v>
      </c>
      <c r="AG75" s="1036"/>
      <c r="AH75" s="1036"/>
      <c r="AI75" s="1036"/>
      <c r="AJ75" s="1037"/>
      <c r="AK75" s="1038">
        <v>1</v>
      </c>
      <c r="AL75" s="1036"/>
      <c r="AM75" s="1036"/>
      <c r="AN75" s="1036"/>
      <c r="AO75" s="1037"/>
      <c r="AP75" s="1038" t="s">
        <v>517</v>
      </c>
      <c r="AQ75" s="1036"/>
      <c r="AR75" s="1036"/>
      <c r="AS75" s="1036"/>
      <c r="AT75" s="1037"/>
      <c r="AU75" s="1038" t="s">
        <v>517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595</v>
      </c>
      <c r="C76" s="1032"/>
      <c r="D76" s="1032"/>
      <c r="E76" s="1032"/>
      <c r="F76" s="1032"/>
      <c r="G76" s="1032"/>
      <c r="H76" s="1032"/>
      <c r="I76" s="1032"/>
      <c r="J76" s="1032"/>
      <c r="K76" s="1032"/>
      <c r="L76" s="1032"/>
      <c r="M76" s="1032"/>
      <c r="N76" s="1032"/>
      <c r="O76" s="1032"/>
      <c r="P76" s="1033"/>
      <c r="Q76" s="1035">
        <v>75</v>
      </c>
      <c r="R76" s="1036"/>
      <c r="S76" s="1036"/>
      <c r="T76" s="1036"/>
      <c r="U76" s="1037"/>
      <c r="V76" s="1038">
        <v>71</v>
      </c>
      <c r="W76" s="1036"/>
      <c r="X76" s="1036"/>
      <c r="Y76" s="1036"/>
      <c r="Z76" s="1037"/>
      <c r="AA76" s="1038">
        <v>4</v>
      </c>
      <c r="AB76" s="1036"/>
      <c r="AC76" s="1036"/>
      <c r="AD76" s="1036"/>
      <c r="AE76" s="1037"/>
      <c r="AF76" s="1038">
        <v>4</v>
      </c>
      <c r="AG76" s="1036"/>
      <c r="AH76" s="1036"/>
      <c r="AI76" s="1036"/>
      <c r="AJ76" s="1037"/>
      <c r="AK76" s="1038">
        <v>1</v>
      </c>
      <c r="AL76" s="1036"/>
      <c r="AM76" s="1036"/>
      <c r="AN76" s="1036"/>
      <c r="AO76" s="1037"/>
      <c r="AP76" s="1038" t="s">
        <v>517</v>
      </c>
      <c r="AQ76" s="1036"/>
      <c r="AR76" s="1036"/>
      <c r="AS76" s="1036"/>
      <c r="AT76" s="1037"/>
      <c r="AU76" s="1038" t="s">
        <v>517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596</v>
      </c>
      <c r="C77" s="1032"/>
      <c r="D77" s="1032"/>
      <c r="E77" s="1032"/>
      <c r="F77" s="1032"/>
      <c r="G77" s="1032"/>
      <c r="H77" s="1032"/>
      <c r="I77" s="1032"/>
      <c r="J77" s="1032"/>
      <c r="K77" s="1032"/>
      <c r="L77" s="1032"/>
      <c r="M77" s="1032"/>
      <c r="N77" s="1032"/>
      <c r="O77" s="1032"/>
      <c r="P77" s="1033"/>
      <c r="Q77" s="1035">
        <v>242498</v>
      </c>
      <c r="R77" s="1036"/>
      <c r="S77" s="1036"/>
      <c r="T77" s="1036"/>
      <c r="U77" s="1037"/>
      <c r="V77" s="1038">
        <v>230902</v>
      </c>
      <c r="W77" s="1036"/>
      <c r="X77" s="1036"/>
      <c r="Y77" s="1036"/>
      <c r="Z77" s="1037"/>
      <c r="AA77" s="1038">
        <v>11596</v>
      </c>
      <c r="AB77" s="1036"/>
      <c r="AC77" s="1036"/>
      <c r="AD77" s="1036"/>
      <c r="AE77" s="1037"/>
      <c r="AF77" s="1038">
        <v>11596</v>
      </c>
      <c r="AG77" s="1036"/>
      <c r="AH77" s="1036"/>
      <c r="AI77" s="1036"/>
      <c r="AJ77" s="1037"/>
      <c r="AK77" s="1038" t="s">
        <v>583</v>
      </c>
      <c r="AL77" s="1036"/>
      <c r="AM77" s="1036"/>
      <c r="AN77" s="1036"/>
      <c r="AO77" s="1037"/>
      <c r="AP77" s="1038" t="s">
        <v>517</v>
      </c>
      <c r="AQ77" s="1036"/>
      <c r="AR77" s="1036"/>
      <c r="AS77" s="1036"/>
      <c r="AT77" s="1037"/>
      <c r="AU77" s="1038" t="s">
        <v>517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394</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11717</v>
      </c>
      <c r="AG88" s="1016"/>
      <c r="AH88" s="1016"/>
      <c r="AI88" s="1016"/>
      <c r="AJ88" s="1016"/>
      <c r="AK88" s="1020"/>
      <c r="AL88" s="1020"/>
      <c r="AM88" s="1020"/>
      <c r="AN88" s="1020"/>
      <c r="AO88" s="1020"/>
      <c r="AP88" s="1016">
        <v>7453</v>
      </c>
      <c r="AQ88" s="1016"/>
      <c r="AR88" s="1016"/>
      <c r="AS88" s="1016"/>
      <c r="AT88" s="1016"/>
      <c r="AU88" s="1016">
        <v>1555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842</v>
      </c>
      <c r="CS102" s="1008"/>
      <c r="CT102" s="1008"/>
      <c r="CU102" s="1008"/>
      <c r="CV102" s="1009"/>
      <c r="CW102" s="1007">
        <v>311</v>
      </c>
      <c r="CX102" s="1008"/>
      <c r="CY102" s="1008"/>
      <c r="CZ102" s="1008"/>
      <c r="DA102" s="1009"/>
      <c r="DB102" s="1007" t="s">
        <v>614</v>
      </c>
      <c r="DC102" s="1008"/>
      <c r="DD102" s="1008"/>
      <c r="DE102" s="1008"/>
      <c r="DF102" s="1009"/>
      <c r="DG102" s="1007" t="s">
        <v>614</v>
      </c>
      <c r="DH102" s="1008"/>
      <c r="DI102" s="1008"/>
      <c r="DJ102" s="1008"/>
      <c r="DK102" s="1009"/>
      <c r="DL102" s="1007" t="s">
        <v>614</v>
      </c>
      <c r="DM102" s="1008"/>
      <c r="DN102" s="1008"/>
      <c r="DO102" s="1008"/>
      <c r="DP102" s="1009"/>
      <c r="DQ102" s="1007" t="s">
        <v>614</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308</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308</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308</v>
      </c>
      <c r="DR109" s="951"/>
      <c r="DS109" s="951"/>
      <c r="DT109" s="951"/>
      <c r="DU109" s="952"/>
      <c r="DV109" s="953" t="s">
        <v>436</v>
      </c>
      <c r="DW109" s="951"/>
      <c r="DX109" s="951"/>
      <c r="DY109" s="951"/>
      <c r="DZ109" s="982"/>
    </row>
    <row r="110" spans="1:131" s="248" customFormat="1" ht="26.25" customHeight="1" x14ac:dyDescent="0.2">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9562213</v>
      </c>
      <c r="AB110" s="944"/>
      <c r="AC110" s="944"/>
      <c r="AD110" s="944"/>
      <c r="AE110" s="945"/>
      <c r="AF110" s="946">
        <v>9829237</v>
      </c>
      <c r="AG110" s="944"/>
      <c r="AH110" s="944"/>
      <c r="AI110" s="944"/>
      <c r="AJ110" s="945"/>
      <c r="AK110" s="946">
        <v>9813210</v>
      </c>
      <c r="AL110" s="944"/>
      <c r="AM110" s="944"/>
      <c r="AN110" s="944"/>
      <c r="AO110" s="945"/>
      <c r="AP110" s="947">
        <v>25.5</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104770523</v>
      </c>
      <c r="BR110" s="891"/>
      <c r="BS110" s="891"/>
      <c r="BT110" s="891"/>
      <c r="BU110" s="891"/>
      <c r="BV110" s="891">
        <v>108319376</v>
      </c>
      <c r="BW110" s="891"/>
      <c r="BX110" s="891"/>
      <c r="BY110" s="891"/>
      <c r="BZ110" s="891"/>
      <c r="CA110" s="891">
        <v>111427143</v>
      </c>
      <c r="CB110" s="891"/>
      <c r="CC110" s="891"/>
      <c r="CD110" s="891"/>
      <c r="CE110" s="891"/>
      <c r="CF110" s="915">
        <v>289.8</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442</v>
      </c>
      <c r="DM110" s="891"/>
      <c r="DN110" s="891"/>
      <c r="DO110" s="891"/>
      <c r="DP110" s="891"/>
      <c r="DQ110" s="891" t="s">
        <v>442</v>
      </c>
      <c r="DR110" s="891"/>
      <c r="DS110" s="891"/>
      <c r="DT110" s="891"/>
      <c r="DU110" s="891"/>
      <c r="DV110" s="892" t="s">
        <v>442</v>
      </c>
      <c r="DW110" s="892"/>
      <c r="DX110" s="892"/>
      <c r="DY110" s="892"/>
      <c r="DZ110" s="893"/>
    </row>
    <row r="111" spans="1:131" s="248" customFormat="1" ht="26.25" customHeight="1" x14ac:dyDescent="0.2">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442</v>
      </c>
      <c r="AG111" s="972"/>
      <c r="AH111" s="972"/>
      <c r="AI111" s="972"/>
      <c r="AJ111" s="973"/>
      <c r="AK111" s="974" t="s">
        <v>130</v>
      </c>
      <c r="AL111" s="972"/>
      <c r="AM111" s="972"/>
      <c r="AN111" s="972"/>
      <c r="AO111" s="973"/>
      <c r="AP111" s="975" t="s">
        <v>442</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23302</v>
      </c>
      <c r="BR111" s="863"/>
      <c r="BS111" s="863"/>
      <c r="BT111" s="863"/>
      <c r="BU111" s="863"/>
      <c r="BV111" s="863">
        <v>9941</v>
      </c>
      <c r="BW111" s="863"/>
      <c r="BX111" s="863"/>
      <c r="BY111" s="863"/>
      <c r="BZ111" s="863"/>
      <c r="CA111" s="863">
        <v>6793</v>
      </c>
      <c r="CB111" s="863"/>
      <c r="CC111" s="863"/>
      <c r="CD111" s="863"/>
      <c r="CE111" s="863"/>
      <c r="CF111" s="924">
        <v>0</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442</v>
      </c>
      <c r="DH111" s="863"/>
      <c r="DI111" s="863"/>
      <c r="DJ111" s="863"/>
      <c r="DK111" s="863"/>
      <c r="DL111" s="863" t="s">
        <v>442</v>
      </c>
      <c r="DM111" s="863"/>
      <c r="DN111" s="863"/>
      <c r="DO111" s="863"/>
      <c r="DP111" s="863"/>
      <c r="DQ111" s="863" t="s">
        <v>130</v>
      </c>
      <c r="DR111" s="863"/>
      <c r="DS111" s="863"/>
      <c r="DT111" s="863"/>
      <c r="DU111" s="863"/>
      <c r="DV111" s="840" t="s">
        <v>130</v>
      </c>
      <c r="DW111" s="840"/>
      <c r="DX111" s="840"/>
      <c r="DY111" s="840"/>
      <c r="DZ111" s="841"/>
    </row>
    <row r="112" spans="1:131" s="248" customFormat="1" ht="26.25" customHeight="1" x14ac:dyDescent="0.2">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130</v>
      </c>
      <c r="AG112" s="826"/>
      <c r="AH112" s="826"/>
      <c r="AI112" s="826"/>
      <c r="AJ112" s="827"/>
      <c r="AK112" s="828" t="s">
        <v>131</v>
      </c>
      <c r="AL112" s="826"/>
      <c r="AM112" s="826"/>
      <c r="AN112" s="826"/>
      <c r="AO112" s="827"/>
      <c r="AP112" s="873" t="s">
        <v>442</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27257802</v>
      </c>
      <c r="BR112" s="863"/>
      <c r="BS112" s="863"/>
      <c r="BT112" s="863"/>
      <c r="BU112" s="863"/>
      <c r="BV112" s="863">
        <v>26365531</v>
      </c>
      <c r="BW112" s="863"/>
      <c r="BX112" s="863"/>
      <c r="BY112" s="863"/>
      <c r="BZ112" s="863"/>
      <c r="CA112" s="863">
        <v>26355407</v>
      </c>
      <c r="CB112" s="863"/>
      <c r="CC112" s="863"/>
      <c r="CD112" s="863"/>
      <c r="CE112" s="863"/>
      <c r="CF112" s="924">
        <v>68.5</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t="s">
        <v>442</v>
      </c>
      <c r="DR112" s="863"/>
      <c r="DS112" s="863"/>
      <c r="DT112" s="863"/>
      <c r="DU112" s="863"/>
      <c r="DV112" s="840" t="s">
        <v>130</v>
      </c>
      <c r="DW112" s="840"/>
      <c r="DX112" s="840"/>
      <c r="DY112" s="840"/>
      <c r="DZ112" s="841"/>
    </row>
    <row r="113" spans="1:130" s="248" customFormat="1" ht="26.25" customHeight="1" x14ac:dyDescent="0.2">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1899277</v>
      </c>
      <c r="AB113" s="972"/>
      <c r="AC113" s="972"/>
      <c r="AD113" s="972"/>
      <c r="AE113" s="973"/>
      <c r="AF113" s="974">
        <v>1864038</v>
      </c>
      <c r="AG113" s="972"/>
      <c r="AH113" s="972"/>
      <c r="AI113" s="972"/>
      <c r="AJ113" s="973"/>
      <c r="AK113" s="974">
        <v>1834676</v>
      </c>
      <c r="AL113" s="972"/>
      <c r="AM113" s="972"/>
      <c r="AN113" s="972"/>
      <c r="AO113" s="973"/>
      <c r="AP113" s="975">
        <v>4.8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1842838</v>
      </c>
      <c r="BR113" s="863"/>
      <c r="BS113" s="863"/>
      <c r="BT113" s="863"/>
      <c r="BU113" s="863"/>
      <c r="BV113" s="863">
        <v>1702206</v>
      </c>
      <c r="BW113" s="863"/>
      <c r="BX113" s="863"/>
      <c r="BY113" s="863"/>
      <c r="BZ113" s="863"/>
      <c r="CA113" s="863">
        <v>1555004</v>
      </c>
      <c r="CB113" s="863"/>
      <c r="CC113" s="863"/>
      <c r="CD113" s="863"/>
      <c r="CE113" s="863"/>
      <c r="CF113" s="924">
        <v>4</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10981</v>
      </c>
      <c r="DH113" s="826"/>
      <c r="DI113" s="826"/>
      <c r="DJ113" s="826"/>
      <c r="DK113" s="827"/>
      <c r="DL113" s="828">
        <v>1472</v>
      </c>
      <c r="DM113" s="826"/>
      <c r="DN113" s="826"/>
      <c r="DO113" s="826"/>
      <c r="DP113" s="827"/>
      <c r="DQ113" s="828">
        <v>371</v>
      </c>
      <c r="DR113" s="826"/>
      <c r="DS113" s="826"/>
      <c r="DT113" s="826"/>
      <c r="DU113" s="827"/>
      <c r="DV113" s="873">
        <v>0</v>
      </c>
      <c r="DW113" s="874"/>
      <c r="DX113" s="874"/>
      <c r="DY113" s="874"/>
      <c r="DZ113" s="875"/>
    </row>
    <row r="114" spans="1:130" s="248" customFormat="1" ht="26.25" customHeight="1" x14ac:dyDescent="0.2">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167333</v>
      </c>
      <c r="AB114" s="826"/>
      <c r="AC114" s="826"/>
      <c r="AD114" s="826"/>
      <c r="AE114" s="827"/>
      <c r="AF114" s="828">
        <v>175083</v>
      </c>
      <c r="AG114" s="826"/>
      <c r="AH114" s="826"/>
      <c r="AI114" s="826"/>
      <c r="AJ114" s="827"/>
      <c r="AK114" s="828">
        <v>172839</v>
      </c>
      <c r="AL114" s="826"/>
      <c r="AM114" s="826"/>
      <c r="AN114" s="826"/>
      <c r="AO114" s="827"/>
      <c r="AP114" s="873">
        <v>0.4</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13682028</v>
      </c>
      <c r="BR114" s="863"/>
      <c r="BS114" s="863"/>
      <c r="BT114" s="863"/>
      <c r="BU114" s="863"/>
      <c r="BV114" s="863">
        <v>13570424</v>
      </c>
      <c r="BW114" s="863"/>
      <c r="BX114" s="863"/>
      <c r="BY114" s="863"/>
      <c r="BZ114" s="863"/>
      <c r="CA114" s="863">
        <v>13687117</v>
      </c>
      <c r="CB114" s="863"/>
      <c r="CC114" s="863"/>
      <c r="CD114" s="863"/>
      <c r="CE114" s="863"/>
      <c r="CF114" s="924">
        <v>35.6</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131</v>
      </c>
      <c r="DH114" s="826"/>
      <c r="DI114" s="826"/>
      <c r="DJ114" s="826"/>
      <c r="DK114" s="827"/>
      <c r="DL114" s="828" t="s">
        <v>131</v>
      </c>
      <c r="DM114" s="826"/>
      <c r="DN114" s="826"/>
      <c r="DO114" s="826"/>
      <c r="DP114" s="827"/>
      <c r="DQ114" s="828" t="s">
        <v>130</v>
      </c>
      <c r="DR114" s="826"/>
      <c r="DS114" s="826"/>
      <c r="DT114" s="826"/>
      <c r="DU114" s="827"/>
      <c r="DV114" s="873" t="s">
        <v>130</v>
      </c>
      <c r="DW114" s="874"/>
      <c r="DX114" s="874"/>
      <c r="DY114" s="874"/>
      <c r="DZ114" s="875"/>
    </row>
    <row r="115" spans="1:130" s="248" customFormat="1" ht="26.25" customHeight="1" x14ac:dyDescent="0.2">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221228</v>
      </c>
      <c r="AB115" s="972"/>
      <c r="AC115" s="972"/>
      <c r="AD115" s="972"/>
      <c r="AE115" s="973"/>
      <c r="AF115" s="974">
        <v>221716</v>
      </c>
      <c r="AG115" s="972"/>
      <c r="AH115" s="972"/>
      <c r="AI115" s="972"/>
      <c r="AJ115" s="973"/>
      <c r="AK115" s="974">
        <v>210629</v>
      </c>
      <c r="AL115" s="972"/>
      <c r="AM115" s="972"/>
      <c r="AN115" s="972"/>
      <c r="AO115" s="973"/>
      <c r="AP115" s="975">
        <v>0.5</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442</v>
      </c>
      <c r="BR115" s="863"/>
      <c r="BS115" s="863"/>
      <c r="BT115" s="863"/>
      <c r="BU115" s="863"/>
      <c r="BV115" s="863" t="s">
        <v>130</v>
      </c>
      <c r="BW115" s="863"/>
      <c r="BX115" s="863"/>
      <c r="BY115" s="863"/>
      <c r="BZ115" s="863"/>
      <c r="CA115" s="863" t="s">
        <v>130</v>
      </c>
      <c r="CB115" s="863"/>
      <c r="CC115" s="863"/>
      <c r="CD115" s="863"/>
      <c r="CE115" s="863"/>
      <c r="CF115" s="924" t="s">
        <v>130</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130</v>
      </c>
      <c r="DH115" s="826"/>
      <c r="DI115" s="826"/>
      <c r="DJ115" s="826"/>
      <c r="DK115" s="827"/>
      <c r="DL115" s="828" t="s">
        <v>442</v>
      </c>
      <c r="DM115" s="826"/>
      <c r="DN115" s="826"/>
      <c r="DO115" s="826"/>
      <c r="DP115" s="827"/>
      <c r="DQ115" s="828" t="s">
        <v>442</v>
      </c>
      <c r="DR115" s="826"/>
      <c r="DS115" s="826"/>
      <c r="DT115" s="826"/>
      <c r="DU115" s="827"/>
      <c r="DV115" s="873" t="s">
        <v>442</v>
      </c>
      <c r="DW115" s="874"/>
      <c r="DX115" s="874"/>
      <c r="DY115" s="874"/>
      <c r="DZ115" s="875"/>
    </row>
    <row r="116" spans="1:130" s="248" customFormat="1" ht="26.25" customHeight="1" x14ac:dyDescent="0.2">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131</v>
      </c>
      <c r="AG116" s="826"/>
      <c r="AH116" s="826"/>
      <c r="AI116" s="826"/>
      <c r="AJ116" s="827"/>
      <c r="AK116" s="828" t="s">
        <v>131</v>
      </c>
      <c r="AL116" s="826"/>
      <c r="AM116" s="826"/>
      <c r="AN116" s="826"/>
      <c r="AO116" s="827"/>
      <c r="AP116" s="873" t="s">
        <v>442</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130</v>
      </c>
      <c r="BW116" s="863"/>
      <c r="BX116" s="863"/>
      <c r="BY116" s="863"/>
      <c r="BZ116" s="863"/>
      <c r="CA116" s="863" t="s">
        <v>131</v>
      </c>
      <c r="CB116" s="863"/>
      <c r="CC116" s="863"/>
      <c r="CD116" s="863"/>
      <c r="CE116" s="863"/>
      <c r="CF116" s="924" t="s">
        <v>442</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131</v>
      </c>
      <c r="DH116" s="826"/>
      <c r="DI116" s="826"/>
      <c r="DJ116" s="826"/>
      <c r="DK116" s="827"/>
      <c r="DL116" s="828" t="s">
        <v>130</v>
      </c>
      <c r="DM116" s="826"/>
      <c r="DN116" s="826"/>
      <c r="DO116" s="826"/>
      <c r="DP116" s="827"/>
      <c r="DQ116" s="828" t="s">
        <v>131</v>
      </c>
      <c r="DR116" s="826"/>
      <c r="DS116" s="826"/>
      <c r="DT116" s="826"/>
      <c r="DU116" s="827"/>
      <c r="DV116" s="873" t="s">
        <v>131</v>
      </c>
      <c r="DW116" s="874"/>
      <c r="DX116" s="874"/>
      <c r="DY116" s="874"/>
      <c r="DZ116" s="875"/>
    </row>
    <row r="117" spans="1:130" s="248" customFormat="1" ht="26.25" customHeight="1" x14ac:dyDescent="0.2">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11850051</v>
      </c>
      <c r="AB117" s="958"/>
      <c r="AC117" s="958"/>
      <c r="AD117" s="958"/>
      <c r="AE117" s="959"/>
      <c r="AF117" s="960">
        <v>12090074</v>
      </c>
      <c r="AG117" s="958"/>
      <c r="AH117" s="958"/>
      <c r="AI117" s="958"/>
      <c r="AJ117" s="959"/>
      <c r="AK117" s="960">
        <v>12031354</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2">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308</v>
      </c>
      <c r="AL118" s="951"/>
      <c r="AM118" s="951"/>
      <c r="AN118" s="951"/>
      <c r="AO118" s="952"/>
      <c r="AP118" s="954" t="s">
        <v>436</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131</v>
      </c>
      <c r="BW118" s="894"/>
      <c r="BX118" s="894"/>
      <c r="BY118" s="894"/>
      <c r="BZ118" s="894"/>
      <c r="CA118" s="894" t="s">
        <v>130</v>
      </c>
      <c r="CB118" s="894"/>
      <c r="CC118" s="894"/>
      <c r="CD118" s="894"/>
      <c r="CE118" s="894"/>
      <c r="CF118" s="924" t="s">
        <v>130</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467</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2">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131</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468</v>
      </c>
      <c r="BP119" s="927"/>
      <c r="BQ119" s="931">
        <v>147576493</v>
      </c>
      <c r="BR119" s="894"/>
      <c r="BS119" s="894"/>
      <c r="BT119" s="894"/>
      <c r="BU119" s="894"/>
      <c r="BV119" s="894">
        <v>149967478</v>
      </c>
      <c r="BW119" s="894"/>
      <c r="BX119" s="894"/>
      <c r="BY119" s="894"/>
      <c r="BZ119" s="894"/>
      <c r="CA119" s="894">
        <v>153031464</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12321</v>
      </c>
      <c r="DH119" s="809"/>
      <c r="DI119" s="809"/>
      <c r="DJ119" s="809"/>
      <c r="DK119" s="810"/>
      <c r="DL119" s="811">
        <v>8469</v>
      </c>
      <c r="DM119" s="809"/>
      <c r="DN119" s="809"/>
      <c r="DO119" s="809"/>
      <c r="DP119" s="810"/>
      <c r="DQ119" s="811">
        <v>6422</v>
      </c>
      <c r="DR119" s="809"/>
      <c r="DS119" s="809"/>
      <c r="DT119" s="809"/>
      <c r="DU119" s="810"/>
      <c r="DV119" s="897">
        <v>0</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131</v>
      </c>
      <c r="AB120" s="826"/>
      <c r="AC120" s="826"/>
      <c r="AD120" s="826"/>
      <c r="AE120" s="827"/>
      <c r="AF120" s="828" t="s">
        <v>130</v>
      </c>
      <c r="AG120" s="826"/>
      <c r="AH120" s="826"/>
      <c r="AI120" s="826"/>
      <c r="AJ120" s="827"/>
      <c r="AK120" s="828" t="s">
        <v>130</v>
      </c>
      <c r="AL120" s="826"/>
      <c r="AM120" s="826"/>
      <c r="AN120" s="826"/>
      <c r="AO120" s="827"/>
      <c r="AP120" s="873" t="s">
        <v>130</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20500660</v>
      </c>
      <c r="BR120" s="891"/>
      <c r="BS120" s="891"/>
      <c r="BT120" s="891"/>
      <c r="BU120" s="891"/>
      <c r="BV120" s="891">
        <v>18653819</v>
      </c>
      <c r="BW120" s="891"/>
      <c r="BX120" s="891"/>
      <c r="BY120" s="891"/>
      <c r="BZ120" s="891"/>
      <c r="CA120" s="891">
        <v>15618690</v>
      </c>
      <c r="CB120" s="891"/>
      <c r="CC120" s="891"/>
      <c r="CD120" s="891"/>
      <c r="CE120" s="891"/>
      <c r="CF120" s="915">
        <v>40.6</v>
      </c>
      <c r="CG120" s="916"/>
      <c r="CH120" s="916"/>
      <c r="CI120" s="916"/>
      <c r="CJ120" s="916"/>
      <c r="CK120" s="917" t="s">
        <v>472</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v>21752842</v>
      </c>
      <c r="DH120" s="891"/>
      <c r="DI120" s="891"/>
      <c r="DJ120" s="891"/>
      <c r="DK120" s="891"/>
      <c r="DL120" s="891">
        <v>20853114</v>
      </c>
      <c r="DM120" s="891"/>
      <c r="DN120" s="891"/>
      <c r="DO120" s="891"/>
      <c r="DP120" s="891"/>
      <c r="DQ120" s="891">
        <v>20698885</v>
      </c>
      <c r="DR120" s="891"/>
      <c r="DS120" s="891"/>
      <c r="DT120" s="891"/>
      <c r="DU120" s="891"/>
      <c r="DV120" s="892">
        <v>53.8</v>
      </c>
      <c r="DW120" s="892"/>
      <c r="DX120" s="892"/>
      <c r="DY120" s="892"/>
      <c r="DZ120" s="893"/>
    </row>
    <row r="121" spans="1:130" s="248" customFormat="1" ht="26.25" customHeight="1" x14ac:dyDescent="0.2">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11849</v>
      </c>
      <c r="AB121" s="826"/>
      <c r="AC121" s="826"/>
      <c r="AD121" s="826"/>
      <c r="AE121" s="827"/>
      <c r="AF121" s="828">
        <v>11849</v>
      </c>
      <c r="AG121" s="826"/>
      <c r="AH121" s="826"/>
      <c r="AI121" s="826"/>
      <c r="AJ121" s="827"/>
      <c r="AK121" s="828">
        <v>1365</v>
      </c>
      <c r="AL121" s="826"/>
      <c r="AM121" s="826"/>
      <c r="AN121" s="826"/>
      <c r="AO121" s="827"/>
      <c r="AP121" s="873">
        <v>0</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18628648</v>
      </c>
      <c r="BR121" s="863"/>
      <c r="BS121" s="863"/>
      <c r="BT121" s="863"/>
      <c r="BU121" s="863"/>
      <c r="BV121" s="863">
        <v>17458115</v>
      </c>
      <c r="BW121" s="863"/>
      <c r="BX121" s="863"/>
      <c r="BY121" s="863"/>
      <c r="BZ121" s="863"/>
      <c r="CA121" s="863">
        <v>17566513</v>
      </c>
      <c r="CB121" s="863"/>
      <c r="CC121" s="863"/>
      <c r="CD121" s="863"/>
      <c r="CE121" s="863"/>
      <c r="CF121" s="924">
        <v>45.7</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t="s">
        <v>131</v>
      </c>
      <c r="DH121" s="863"/>
      <c r="DI121" s="863"/>
      <c r="DJ121" s="863"/>
      <c r="DK121" s="863"/>
      <c r="DL121" s="863" t="s">
        <v>130</v>
      </c>
      <c r="DM121" s="863"/>
      <c r="DN121" s="863"/>
      <c r="DO121" s="863"/>
      <c r="DP121" s="863"/>
      <c r="DQ121" s="863">
        <v>2360837</v>
      </c>
      <c r="DR121" s="863"/>
      <c r="DS121" s="863"/>
      <c r="DT121" s="863"/>
      <c r="DU121" s="863"/>
      <c r="DV121" s="840">
        <v>6.1</v>
      </c>
      <c r="DW121" s="840"/>
      <c r="DX121" s="840"/>
      <c r="DY121" s="840"/>
      <c r="DZ121" s="841"/>
    </row>
    <row r="122" spans="1:130" s="248" customFormat="1" ht="26.25" customHeight="1" x14ac:dyDescent="0.2">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467</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99625656</v>
      </c>
      <c r="BR122" s="894"/>
      <c r="BS122" s="894"/>
      <c r="BT122" s="894"/>
      <c r="BU122" s="894"/>
      <c r="BV122" s="894">
        <v>99807518</v>
      </c>
      <c r="BW122" s="894"/>
      <c r="BX122" s="894"/>
      <c r="BY122" s="894"/>
      <c r="BZ122" s="894"/>
      <c r="CA122" s="894">
        <v>98299009</v>
      </c>
      <c r="CB122" s="894"/>
      <c r="CC122" s="894"/>
      <c r="CD122" s="894"/>
      <c r="CE122" s="894"/>
      <c r="CF122" s="895">
        <v>255.6</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v>2449361</v>
      </c>
      <c r="DH122" s="863"/>
      <c r="DI122" s="863"/>
      <c r="DJ122" s="863"/>
      <c r="DK122" s="863"/>
      <c r="DL122" s="863">
        <v>2166809</v>
      </c>
      <c r="DM122" s="863"/>
      <c r="DN122" s="863"/>
      <c r="DO122" s="863"/>
      <c r="DP122" s="863"/>
      <c r="DQ122" s="863">
        <v>1886614</v>
      </c>
      <c r="DR122" s="863"/>
      <c r="DS122" s="863"/>
      <c r="DT122" s="863"/>
      <c r="DU122" s="863"/>
      <c r="DV122" s="840">
        <v>4.9000000000000004</v>
      </c>
      <c r="DW122" s="840"/>
      <c r="DX122" s="840"/>
      <c r="DY122" s="840"/>
      <c r="DZ122" s="841"/>
    </row>
    <row r="123" spans="1:130" s="248" customFormat="1" ht="26.25" customHeight="1" x14ac:dyDescent="0.2">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131</v>
      </c>
      <c r="AB123" s="826"/>
      <c r="AC123" s="826"/>
      <c r="AD123" s="826"/>
      <c r="AE123" s="827"/>
      <c r="AF123" s="828" t="s">
        <v>130</v>
      </c>
      <c r="AG123" s="826"/>
      <c r="AH123" s="826"/>
      <c r="AI123" s="826"/>
      <c r="AJ123" s="827"/>
      <c r="AK123" s="828" t="s">
        <v>130</v>
      </c>
      <c r="AL123" s="826"/>
      <c r="AM123" s="826"/>
      <c r="AN123" s="826"/>
      <c r="AO123" s="827"/>
      <c r="AP123" s="873" t="s">
        <v>130</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478</v>
      </c>
      <c r="BP123" s="927"/>
      <c r="BQ123" s="881">
        <v>138754964</v>
      </c>
      <c r="BR123" s="882"/>
      <c r="BS123" s="882"/>
      <c r="BT123" s="882"/>
      <c r="BU123" s="882"/>
      <c r="BV123" s="882">
        <v>135919452</v>
      </c>
      <c r="BW123" s="882"/>
      <c r="BX123" s="882"/>
      <c r="BY123" s="882"/>
      <c r="BZ123" s="882"/>
      <c r="CA123" s="882">
        <v>131484212</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v>983724</v>
      </c>
      <c r="DH123" s="826"/>
      <c r="DI123" s="826"/>
      <c r="DJ123" s="826"/>
      <c r="DK123" s="827"/>
      <c r="DL123" s="828">
        <v>853397</v>
      </c>
      <c r="DM123" s="826"/>
      <c r="DN123" s="826"/>
      <c r="DO123" s="826"/>
      <c r="DP123" s="827"/>
      <c r="DQ123" s="828">
        <v>719403</v>
      </c>
      <c r="DR123" s="826"/>
      <c r="DS123" s="826"/>
      <c r="DT123" s="826"/>
      <c r="DU123" s="827"/>
      <c r="DV123" s="873">
        <v>1.9</v>
      </c>
      <c r="DW123" s="874"/>
      <c r="DX123" s="874"/>
      <c r="DY123" s="874"/>
      <c r="DZ123" s="875"/>
    </row>
    <row r="124" spans="1:130" s="248" customFormat="1" ht="26.25" customHeight="1" thickBot="1" x14ac:dyDescent="0.25">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131</v>
      </c>
      <c r="AB124" s="826"/>
      <c r="AC124" s="826"/>
      <c r="AD124" s="826"/>
      <c r="AE124" s="827"/>
      <c r="AF124" s="828" t="s">
        <v>130</v>
      </c>
      <c r="AG124" s="826"/>
      <c r="AH124" s="826"/>
      <c r="AI124" s="826"/>
      <c r="AJ124" s="827"/>
      <c r="AK124" s="828" t="s">
        <v>130</v>
      </c>
      <c r="AL124" s="826"/>
      <c r="AM124" s="826"/>
      <c r="AN124" s="826"/>
      <c r="AO124" s="827"/>
      <c r="AP124" s="873" t="s">
        <v>130</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23.5</v>
      </c>
      <c r="BR124" s="880"/>
      <c r="BS124" s="880"/>
      <c r="BT124" s="880"/>
      <c r="BU124" s="880"/>
      <c r="BV124" s="880">
        <v>37.4</v>
      </c>
      <c r="BW124" s="880"/>
      <c r="BX124" s="880"/>
      <c r="BY124" s="880"/>
      <c r="BZ124" s="880"/>
      <c r="CA124" s="880">
        <v>56</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2071875</v>
      </c>
      <c r="DH124" s="809"/>
      <c r="DI124" s="809"/>
      <c r="DJ124" s="809"/>
      <c r="DK124" s="810"/>
      <c r="DL124" s="811">
        <v>2492211</v>
      </c>
      <c r="DM124" s="809"/>
      <c r="DN124" s="809"/>
      <c r="DO124" s="809"/>
      <c r="DP124" s="810"/>
      <c r="DQ124" s="811">
        <v>689668</v>
      </c>
      <c r="DR124" s="809"/>
      <c r="DS124" s="809"/>
      <c r="DT124" s="809"/>
      <c r="DU124" s="810"/>
      <c r="DV124" s="897">
        <v>1.8</v>
      </c>
      <c r="DW124" s="898"/>
      <c r="DX124" s="898"/>
      <c r="DY124" s="898"/>
      <c r="DZ124" s="899"/>
    </row>
    <row r="125" spans="1:130" s="248" customFormat="1" ht="26.25" customHeight="1" x14ac:dyDescent="0.2">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131</v>
      </c>
      <c r="AB125" s="826"/>
      <c r="AC125" s="826"/>
      <c r="AD125" s="826"/>
      <c r="AE125" s="827"/>
      <c r="AF125" s="828" t="s">
        <v>130</v>
      </c>
      <c r="AG125" s="826"/>
      <c r="AH125" s="826"/>
      <c r="AI125" s="826"/>
      <c r="AJ125" s="827"/>
      <c r="AK125" s="828" t="s">
        <v>130</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131</v>
      </c>
      <c r="DM125" s="891"/>
      <c r="DN125" s="891"/>
      <c r="DO125" s="891"/>
      <c r="DP125" s="891"/>
      <c r="DQ125" s="891" t="s">
        <v>131</v>
      </c>
      <c r="DR125" s="891"/>
      <c r="DS125" s="891"/>
      <c r="DT125" s="891"/>
      <c r="DU125" s="891"/>
      <c r="DV125" s="892" t="s">
        <v>130</v>
      </c>
      <c r="DW125" s="892"/>
      <c r="DX125" s="892"/>
      <c r="DY125" s="892"/>
      <c r="DZ125" s="893"/>
    </row>
    <row r="126" spans="1:130" s="248" customFormat="1" ht="26.25" customHeight="1" thickBot="1" x14ac:dyDescent="0.25">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208901</v>
      </c>
      <c r="AB126" s="826"/>
      <c r="AC126" s="826"/>
      <c r="AD126" s="826"/>
      <c r="AE126" s="827"/>
      <c r="AF126" s="828">
        <v>208880</v>
      </c>
      <c r="AG126" s="826"/>
      <c r="AH126" s="826"/>
      <c r="AI126" s="826"/>
      <c r="AJ126" s="827"/>
      <c r="AK126" s="828">
        <v>208858</v>
      </c>
      <c r="AL126" s="826"/>
      <c r="AM126" s="826"/>
      <c r="AN126" s="826"/>
      <c r="AO126" s="827"/>
      <c r="AP126" s="873">
        <v>0.5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467</v>
      </c>
      <c r="DW126" s="840"/>
      <c r="DX126" s="840"/>
      <c r="DY126" s="840"/>
      <c r="DZ126" s="841"/>
    </row>
    <row r="127" spans="1:130" s="248" customFormat="1" ht="26.25" customHeight="1" x14ac:dyDescent="0.2">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478</v>
      </c>
      <c r="AB127" s="826"/>
      <c r="AC127" s="826"/>
      <c r="AD127" s="826"/>
      <c r="AE127" s="827"/>
      <c r="AF127" s="828">
        <v>987</v>
      </c>
      <c r="AG127" s="826"/>
      <c r="AH127" s="826"/>
      <c r="AI127" s="826"/>
      <c r="AJ127" s="827"/>
      <c r="AK127" s="828">
        <v>406</v>
      </c>
      <c r="AL127" s="826"/>
      <c r="AM127" s="826"/>
      <c r="AN127" s="826"/>
      <c r="AO127" s="827"/>
      <c r="AP127" s="873">
        <v>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130</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5">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1311803</v>
      </c>
      <c r="AB128" s="847"/>
      <c r="AC128" s="847"/>
      <c r="AD128" s="847"/>
      <c r="AE128" s="848"/>
      <c r="AF128" s="849">
        <v>1315326</v>
      </c>
      <c r="AG128" s="847"/>
      <c r="AH128" s="847"/>
      <c r="AI128" s="847"/>
      <c r="AJ128" s="848"/>
      <c r="AK128" s="849">
        <v>1370288</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131</v>
      </c>
      <c r="BG128" s="833"/>
      <c r="BH128" s="833"/>
      <c r="BI128" s="833"/>
      <c r="BJ128" s="833"/>
      <c r="BK128" s="833"/>
      <c r="BL128" s="856"/>
      <c r="BM128" s="832">
        <v>11.3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t="s">
        <v>130</v>
      </c>
      <c r="DM128" s="837"/>
      <c r="DN128" s="837"/>
      <c r="DO128" s="837"/>
      <c r="DP128" s="837"/>
      <c r="DQ128" s="837" t="s">
        <v>131</v>
      </c>
      <c r="DR128" s="837"/>
      <c r="DS128" s="837"/>
      <c r="DT128" s="837"/>
      <c r="DU128" s="837"/>
      <c r="DV128" s="838" t="s">
        <v>131</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45989172</v>
      </c>
      <c r="AB129" s="826"/>
      <c r="AC129" s="826"/>
      <c r="AD129" s="826"/>
      <c r="AE129" s="827"/>
      <c r="AF129" s="828">
        <v>46139455</v>
      </c>
      <c r="AG129" s="826"/>
      <c r="AH129" s="826"/>
      <c r="AI129" s="826"/>
      <c r="AJ129" s="827"/>
      <c r="AK129" s="828">
        <v>47046702</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130</v>
      </c>
      <c r="BG129" s="816"/>
      <c r="BH129" s="816"/>
      <c r="BI129" s="816"/>
      <c r="BJ129" s="816"/>
      <c r="BK129" s="816"/>
      <c r="BL129" s="817"/>
      <c r="BM129" s="815">
        <v>16.3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8515935</v>
      </c>
      <c r="AB130" s="826"/>
      <c r="AC130" s="826"/>
      <c r="AD130" s="826"/>
      <c r="AE130" s="827"/>
      <c r="AF130" s="828">
        <v>8639902</v>
      </c>
      <c r="AG130" s="826"/>
      <c r="AH130" s="826"/>
      <c r="AI130" s="826"/>
      <c r="AJ130" s="827"/>
      <c r="AK130" s="828">
        <v>8595938</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5.4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37473237</v>
      </c>
      <c r="AB131" s="809"/>
      <c r="AC131" s="809"/>
      <c r="AD131" s="809"/>
      <c r="AE131" s="810"/>
      <c r="AF131" s="811">
        <v>37499553</v>
      </c>
      <c r="AG131" s="809"/>
      <c r="AH131" s="809"/>
      <c r="AI131" s="809"/>
      <c r="AJ131" s="810"/>
      <c r="AK131" s="811">
        <v>38450764</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v>56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5.3966861740000001</v>
      </c>
      <c r="AB132" s="789"/>
      <c r="AC132" s="789"/>
      <c r="AD132" s="789"/>
      <c r="AE132" s="790"/>
      <c r="AF132" s="791">
        <v>5.692990225</v>
      </c>
      <c r="AG132" s="789"/>
      <c r="AH132" s="789"/>
      <c r="AI132" s="789"/>
      <c r="AJ132" s="790"/>
      <c r="AK132" s="791">
        <v>5.3708373649999999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4.7</v>
      </c>
      <c r="AB133" s="768"/>
      <c r="AC133" s="768"/>
      <c r="AD133" s="768"/>
      <c r="AE133" s="769"/>
      <c r="AF133" s="767">
        <v>5.0999999999999996</v>
      </c>
      <c r="AG133" s="768"/>
      <c r="AH133" s="768"/>
      <c r="AI133" s="768"/>
      <c r="AJ133" s="769"/>
      <c r="AK133" s="767">
        <v>5.4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ksFelUCzWBs88OrwYFQNTT9EiERYr2hrhW4nXZrgm0Aox4V9tZ/7XwLOdjtC6rWzigRX1qIIUTW7QHP7Klexw==" saltValue="346EmOhndb4cpuYsU/vJ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1" zoomScale="70" zoomScaleNormal="85" zoomScaleSheetLayoutView="70" workbookViewId="0">
      <selection activeCell="CR51" sqref="CR51"/>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2of+hxaGQEnw3eSz7bqf8DNeZrklB1p2UIly0mqdQ6aJIVLzV0Vm2PzQxY+v7mW0Fr2soFKKWJoAO+wygkkOA==" saltValue="Nl8s7SoSUeG8gz5ixv2O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1" zoomScale="75" zoomScaleNormal="75"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RxTGdbhGmWasoULfL33MC/x2VbehcpZIFiU4G0JLi5rW7ArctC8Zq9Pw/HqMPAeagDUjfecyEDlKogBt8PTLg==" saltValue="NYpYjO0yukNsRA8k9ma9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2"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14716285</v>
      </c>
      <c r="AP9" s="314">
        <v>77185</v>
      </c>
      <c r="AQ9" s="315">
        <v>60699</v>
      </c>
      <c r="AR9" s="316">
        <v>27.2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571</v>
      </c>
      <c r="AP10" s="317">
        <v>3</v>
      </c>
      <c r="AQ10" s="318">
        <v>1313</v>
      </c>
      <c r="AR10" s="319">
        <v>-99.8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v>50435</v>
      </c>
      <c r="AP11" s="317">
        <v>265</v>
      </c>
      <c r="AQ11" s="318">
        <v>1158</v>
      </c>
      <c r="AR11" s="319">
        <v>-77.099999999999994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517</v>
      </c>
      <c r="AP12" s="317" t="s">
        <v>517</v>
      </c>
      <c r="AQ12" s="318" t="s">
        <v>517</v>
      </c>
      <c r="AR12" s="319" t="s">
        <v>517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479450</v>
      </c>
      <c r="AP13" s="317">
        <v>2515</v>
      </c>
      <c r="AQ13" s="318">
        <v>2240</v>
      </c>
      <c r="AR13" s="319">
        <v>12.3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531456</v>
      </c>
      <c r="AP14" s="317">
        <v>2787</v>
      </c>
      <c r="AQ14" s="318">
        <v>1314</v>
      </c>
      <c r="AR14" s="319">
        <v>112.1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-971426</v>
      </c>
      <c r="AP15" s="317">
        <v>-5095</v>
      </c>
      <c r="AQ15" s="318">
        <v>-3730</v>
      </c>
      <c r="AR15" s="319">
        <v>36.6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14806771</v>
      </c>
      <c r="AP16" s="317">
        <v>77659</v>
      </c>
      <c r="AQ16" s="318">
        <v>62995</v>
      </c>
      <c r="AR16" s="319">
        <v>23.3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8.07</v>
      </c>
      <c r="AP21" s="331">
        <v>6.04</v>
      </c>
      <c r="AQ21" s="332">
        <v>2.0299999999999998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99.6</v>
      </c>
      <c r="AP22" s="336">
        <v>99.9</v>
      </c>
      <c r="AQ22" s="337">
        <v>-0.3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9813210</v>
      </c>
      <c r="AP32" s="345">
        <v>51469</v>
      </c>
      <c r="AQ32" s="346">
        <v>26503</v>
      </c>
      <c r="AR32" s="347">
        <v>94.2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517</v>
      </c>
      <c r="AP33" s="345" t="s">
        <v>517</v>
      </c>
      <c r="AQ33" s="346" t="s">
        <v>517</v>
      </c>
      <c r="AR33" s="347" t="s">
        <v>517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517</v>
      </c>
      <c r="AP34" s="345" t="s">
        <v>517</v>
      </c>
      <c r="AQ34" s="346">
        <v>25</v>
      </c>
      <c r="AR34" s="347" t="s">
        <v>517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1834676</v>
      </c>
      <c r="AP35" s="345">
        <v>9623</v>
      </c>
      <c r="AQ35" s="346">
        <v>5830</v>
      </c>
      <c r="AR35" s="347">
        <v>65.099999999999994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172839</v>
      </c>
      <c r="AP36" s="345">
        <v>907</v>
      </c>
      <c r="AQ36" s="346">
        <v>589</v>
      </c>
      <c r="AR36" s="347">
        <v>54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v>210629</v>
      </c>
      <c r="AP37" s="345">
        <v>1105</v>
      </c>
      <c r="AQ37" s="346">
        <v>1271</v>
      </c>
      <c r="AR37" s="347">
        <v>-13.1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517</v>
      </c>
      <c r="AP38" s="348" t="s">
        <v>517</v>
      </c>
      <c r="AQ38" s="349">
        <v>0</v>
      </c>
      <c r="AR38" s="337" t="s">
        <v>517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-1370288</v>
      </c>
      <c r="AP39" s="345">
        <v>-7187</v>
      </c>
      <c r="AQ39" s="346">
        <v>-7632</v>
      </c>
      <c r="AR39" s="347">
        <v>-5.8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-8595938</v>
      </c>
      <c r="AP40" s="345">
        <v>-45084</v>
      </c>
      <c r="AQ40" s="346">
        <v>-20405</v>
      </c>
      <c r="AR40" s="347">
        <v>120.9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2065128</v>
      </c>
      <c r="AP41" s="345">
        <v>10831</v>
      </c>
      <c r="AQ41" s="346">
        <v>6181</v>
      </c>
      <c r="AR41" s="347">
        <v>75.2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12302129</v>
      </c>
      <c r="AN51" s="367">
        <v>63481</v>
      </c>
      <c r="AO51" s="368">
        <v>-14.8</v>
      </c>
      <c r="AP51" s="369">
        <v>39893</v>
      </c>
      <c r="AQ51" s="370">
        <v>-0.1</v>
      </c>
      <c r="AR51" s="371">
        <v>-14.7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7647193</v>
      </c>
      <c r="AN52" s="375">
        <v>39461</v>
      </c>
      <c r="AO52" s="376">
        <v>-9</v>
      </c>
      <c r="AP52" s="377">
        <v>26170</v>
      </c>
      <c r="AQ52" s="378">
        <v>16</v>
      </c>
      <c r="AR52" s="379">
        <v>-25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12892739</v>
      </c>
      <c r="AN53" s="367">
        <v>66754</v>
      </c>
      <c r="AO53" s="368">
        <v>5.2</v>
      </c>
      <c r="AP53" s="369">
        <v>41080</v>
      </c>
      <c r="AQ53" s="370">
        <v>3</v>
      </c>
      <c r="AR53" s="371">
        <v>2.2000000000000002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8524498</v>
      </c>
      <c r="AN54" s="375">
        <v>44137</v>
      </c>
      <c r="AO54" s="376">
        <v>11.8</v>
      </c>
      <c r="AP54" s="377">
        <v>27265</v>
      </c>
      <c r="AQ54" s="378">
        <v>4.2</v>
      </c>
      <c r="AR54" s="379">
        <v>7.6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13223675</v>
      </c>
      <c r="AN55" s="367">
        <v>68785</v>
      </c>
      <c r="AO55" s="368">
        <v>3</v>
      </c>
      <c r="AP55" s="369">
        <v>33173</v>
      </c>
      <c r="AQ55" s="370">
        <v>-19.2</v>
      </c>
      <c r="AR55" s="371">
        <v>22.2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8974073</v>
      </c>
      <c r="AN56" s="375">
        <v>46680</v>
      </c>
      <c r="AO56" s="376">
        <v>5.8</v>
      </c>
      <c r="AP56" s="377">
        <v>20353</v>
      </c>
      <c r="AQ56" s="378">
        <v>-25.4</v>
      </c>
      <c r="AR56" s="379">
        <v>31.2</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19661627</v>
      </c>
      <c r="AN57" s="367">
        <v>102656</v>
      </c>
      <c r="AO57" s="368">
        <v>49.2</v>
      </c>
      <c r="AP57" s="369">
        <v>37644</v>
      </c>
      <c r="AQ57" s="370">
        <v>13.5</v>
      </c>
      <c r="AR57" s="371">
        <v>35.700000000000003</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10244919</v>
      </c>
      <c r="AN58" s="375">
        <v>53490</v>
      </c>
      <c r="AO58" s="376">
        <v>14.6</v>
      </c>
      <c r="AP58" s="377">
        <v>24939</v>
      </c>
      <c r="AQ58" s="378">
        <v>22.5</v>
      </c>
      <c r="AR58" s="379">
        <v>-7.9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20621791</v>
      </c>
      <c r="AN59" s="367">
        <v>108158</v>
      </c>
      <c r="AO59" s="368">
        <v>5.4</v>
      </c>
      <c r="AP59" s="369">
        <v>39221</v>
      </c>
      <c r="AQ59" s="370">
        <v>4.2</v>
      </c>
      <c r="AR59" s="371">
        <v>1.2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13725366</v>
      </c>
      <c r="AN60" s="375">
        <v>71988</v>
      </c>
      <c r="AO60" s="376">
        <v>34.6</v>
      </c>
      <c r="AP60" s="377">
        <v>24821</v>
      </c>
      <c r="AQ60" s="378">
        <v>-0.5</v>
      </c>
      <c r="AR60" s="379">
        <v>35.1</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15740392</v>
      </c>
      <c r="AN61" s="382">
        <v>81967</v>
      </c>
      <c r="AO61" s="383">
        <v>9.6</v>
      </c>
      <c r="AP61" s="384">
        <v>38202</v>
      </c>
      <c r="AQ61" s="385">
        <v>0.3</v>
      </c>
      <c r="AR61" s="371">
        <v>9.3000000000000007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9823210</v>
      </c>
      <c r="AN62" s="375">
        <v>51151</v>
      </c>
      <c r="AO62" s="376">
        <v>11.6</v>
      </c>
      <c r="AP62" s="377">
        <v>24710</v>
      </c>
      <c r="AQ62" s="378">
        <v>3.4</v>
      </c>
      <c r="AR62" s="379">
        <v>8.1999999999999993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ZdAikP7ceHWzNfBAKwnh6GhDpUkJh8pewv/t6wAbKUgO8Pdg6JaJ4hQoWnBtt5ABfN5yaXGbZXHoJF6ABAAlJA==" saltValue="e0FFu2IcXcBhuC4LCMOtF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y5yP4W4vGonqkm6TkWLt5ian2DynELm5ffdzX+9TK12v/ZoGA64XK0ITBTM1jeKEbAG5vZXpiQ7RRV/VZI7YGw==" saltValue="WCM49NyLQazWVJ2K6+fe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85" zoomScaleNormal="85" zoomScaleSheetLayoutView="55" workbookViewId="0">
      <selection activeCell="CR93" sqref="CR93"/>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0xSxSZw/sgMl9O79Ioxmbn185abRs/hyWTOIN3V2CWcJT8yEhiTWIJUnIG7RFyYnujqUImC4VPAJnMp2GAwusQ==" saltValue="Gkf2F5p2E6ajNHzuwnnC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election activeCell="M45" sqref="M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00" t="s">
        <v>3</v>
      </c>
      <c r="D47" s="1200"/>
      <c r="E47" s="1201"/>
      <c r="F47" s="11">
        <v>11.36</v>
      </c>
      <c r="G47" s="12">
        <v>12.16</v>
      </c>
      <c r="H47" s="12">
        <v>12.97</v>
      </c>
      <c r="I47" s="12">
        <v>9.64</v>
      </c>
      <c r="J47" s="13">
        <v>7.5</v>
      </c>
    </row>
    <row r="48" spans="2:10" ht="57.75" customHeight="1" x14ac:dyDescent="0.2">
      <c r="B48" s="14"/>
      <c r="C48" s="1202" t="s">
        <v>4</v>
      </c>
      <c r="D48" s="1202"/>
      <c r="E48" s="1203"/>
      <c r="F48" s="15">
        <v>1.65</v>
      </c>
      <c r="G48" s="16">
        <v>1.69</v>
      </c>
      <c r="H48" s="16">
        <v>1.62</v>
      </c>
      <c r="I48" s="16">
        <v>1.62</v>
      </c>
      <c r="J48" s="17">
        <v>1.67</v>
      </c>
    </row>
    <row r="49" spans="2:10" ht="57.75" customHeight="1" thickBot="1" x14ac:dyDescent="0.25">
      <c r="B49" s="18"/>
      <c r="C49" s="1204" t="s">
        <v>5</v>
      </c>
      <c r="D49" s="1204"/>
      <c r="E49" s="1205"/>
      <c r="F49" s="19" t="s">
        <v>563</v>
      </c>
      <c r="G49" s="20">
        <v>0.05</v>
      </c>
      <c r="H49" s="20" t="s">
        <v>564</v>
      </c>
      <c r="I49" s="20" t="s">
        <v>565</v>
      </c>
      <c r="J49" s="21" t="s">
        <v>566</v>
      </c>
    </row>
    <row r="50" spans="2:10" ht="13.5" customHeight="1" x14ac:dyDescent="0.2"/>
  </sheetData>
  <sheetProtection algorithmName="SHA-512" hashValue="X8nWQK7U6fI95QxsLkARaQST41EwoClSzUBnSz859laJIH288DnjOaQlxEFULxWk7dTtyduqAAitpHcnIDiRGg==" saltValue="jIbA3aGNLxmHdHlKvwX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MU01624</cp:lastModifiedBy>
  <cp:lastPrinted>2022-03-14T04:27:25Z</cp:lastPrinted>
  <dcterms:created xsi:type="dcterms:W3CDTF">2022-02-02T06:34:33Z</dcterms:created>
  <dcterms:modified xsi:type="dcterms:W3CDTF">2022-03-14T04:28:46Z</dcterms:modified>
  <cp:category/>
</cp:coreProperties>
</file>